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1"/>
  </bookViews>
  <sheets>
    <sheet name="งบพัฒนา" sheetId="1" r:id="rId1"/>
    <sheet name="เงินอุดหนุนเฉพาะกิ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<sst xmlns="http://schemas.openxmlformats.org/spreadsheetml/2006/main" count="313" uniqueCount="200">
  <si>
    <t>รายงานผลการดำเนินโครงการพัฒนา</t>
  </si>
  <si>
    <t>ยุทธศาสตร์</t>
  </si>
  <si>
    <t>โครงการ</t>
  </si>
  <si>
    <t>งบประมาณ</t>
  </si>
  <si>
    <t>งบตาม</t>
  </si>
  <si>
    <t>วงเงินตาม</t>
  </si>
  <si>
    <t>ข้อบัญญัติ</t>
  </si>
  <si>
    <t>สัญญา</t>
  </si>
  <si>
    <t>รวม</t>
  </si>
  <si>
    <t>2 โครงการ</t>
  </si>
  <si>
    <t>2. การพัฒนาด้าน</t>
  </si>
  <si>
    <t>หมู่ที่ 4</t>
  </si>
  <si>
    <t>ยอดคงเหลือ</t>
  </si>
  <si>
    <t>น้ำใช้ตลอดปี</t>
  </si>
  <si>
    <t>การคมนาคมทั้งทางบกและ</t>
  </si>
  <si>
    <t>ทางน้ำมีความสะดวกรวดเร็ว</t>
  </si>
  <si>
    <t>1. การพัฒนาด้านการมีน้ำกิน</t>
  </si>
  <si>
    <t>(บาท)</t>
  </si>
  <si>
    <t>3. การพัฒนาด้าน</t>
  </si>
  <si>
    <t>Big Cleaning Day</t>
  </si>
  <si>
    <t>สร้างจิตสำนึกการอนุรักษ์ทรัพยากร</t>
  </si>
  <si>
    <t>ธรรมชาติและสิ่งแวดล้อม</t>
  </si>
  <si>
    <t>สิ่งแวดล้อมไม่เป็นมลพิษ</t>
  </si>
  <si>
    <t>อบต.เคลื่อนที่</t>
  </si>
  <si>
    <t>4. ยุทธศาสตร์การพัฒนา</t>
  </si>
  <si>
    <t>ชุมชนให้มีความเจริญขึ้น</t>
  </si>
  <si>
    <t>จัดทำแผนที่ภาษีและทะเบียนทรัพย์สิน</t>
  </si>
  <si>
    <t>ป้องกันและลดอุบัติเหตุในช่วงเทศกาล/</t>
  </si>
  <si>
    <t>วันสำคัญ</t>
  </si>
  <si>
    <t>สิริกิติ์พระบรมราชินีนาถ พระบรมราชชนนี</t>
  </si>
  <si>
    <t>พันปีหลวงและวันแม่แห่งชาติ</t>
  </si>
  <si>
    <t>จัดทำหนังสือรายงานกิจการองค์การบริหาร</t>
  </si>
  <si>
    <t>ส่วนตำบลวังจันทร์</t>
  </si>
  <si>
    <t>อบรมสัมมนาและศึกษาดูงานของคณะผู้บริหาร</t>
  </si>
  <si>
    <t>อุดหนุนศูนย์ปฏิบัติการร่วมในการช่วยเหลือ</t>
  </si>
  <si>
    <t>ประชาชนขององค์กรปกครองส่วนท้องถิ่น</t>
  </si>
  <si>
    <t>ระดับอำเภอแก่งกระจาน</t>
  </si>
  <si>
    <t>(ค่าจัดการเรียนการสอนรายหัว)</t>
  </si>
  <si>
    <t>สนับสนุนค่าใช้จ่ายในการบริหารสถานศึกษา</t>
  </si>
  <si>
    <t>(ค่าอาหารกลางวันเด็กนักเรียน)</t>
  </si>
  <si>
    <t>อาหารกลางวันโรงเรียนประถม</t>
  </si>
  <si>
    <t>สร้างสิ่งประดิษฐ์จากขยะรีไซเคิล</t>
  </si>
  <si>
    <t>ประชุมผู้ปกครอง ศพด.ในสังกัด อบต.วังจันทร์</t>
  </si>
  <si>
    <t>ตามพระปณิธานศาสตราจารย์ พลเอกหญิง</t>
  </si>
  <si>
    <t>ส่งเสริมการเรียนรู้เพื่อพัฒนาครอบครัว</t>
  </si>
  <si>
    <t>ฝึกอบรมส่งเสริมอาชีพผู้สนใจในชุมชน</t>
  </si>
  <si>
    <t>พัฒนาศักยภาพองค์กรสตรีตำบลวังจันทร์</t>
  </si>
  <si>
    <t>แข่งขันมหกรรมกีฬาต้านยาเสพติด</t>
  </si>
  <si>
    <t>จัดการแข่งขันกีฬาเด็กและเยาวชน</t>
  </si>
  <si>
    <t>จัดงานพระนครคีรี - เมืองเพชร</t>
  </si>
  <si>
    <t>เบี้ยยังชีพผู้สูงอายุ</t>
  </si>
  <si>
    <t>เบี้ยยังชีพผู้ป่วยเอดส์</t>
  </si>
  <si>
    <t>ฝึกอบรมดับเพลิงเบื้องต้นแก่ผู้นำชุมชน</t>
  </si>
  <si>
    <t>จัดงานวันสงกรานต์</t>
  </si>
  <si>
    <t>ผู้พิการสดใส ครอบครัวสุขสันต์ชุมชนร่วมใจ</t>
  </si>
  <si>
    <t>รายงานผลการดำเนินโครงการพัฒนา (งบเงินอุดหนุนเฉพาะกิจ)</t>
  </si>
  <si>
    <t>กรมส่งเสริมการปกครองท้องถิ่น</t>
  </si>
  <si>
    <t>1. ก่อสร้างถนนผิวจราจรลาดยางแอสฟัลท์ติกคอนกรีต</t>
  </si>
  <si>
    <t>ที่เบิกจ่าย</t>
  </si>
  <si>
    <t>ที่ได้รับ</t>
  </si>
  <si>
    <t xml:space="preserve">                              ทั้งนี้  หากประชาชนทุกท่านหรือส่วนราชการต่างๆ ที่เกี่ยวข้อง มีข้อสงสัยการบริหารงานของ</t>
  </si>
  <si>
    <t xml:space="preserve">               นายกองค์การบริหารส่วนตำบลวังจันทร์ สามารถติดต่อสอบถามข้อมูลเพิ่มเติมได้ที่ ที่ทำการองค์การบริหาร</t>
  </si>
  <si>
    <t xml:space="preserve">               ส่วนตำบลวังจันทร์ หรือผ่านทางเว็บไซต์ขององค์การบริหารส่วนตำบลวังจันทร์ ได้ที่ www.obtwangchan.go.th</t>
  </si>
  <si>
    <t xml:space="preserve">                              จึงประกาศให้ทราบโดยทั่วกัน</t>
  </si>
  <si>
    <t xml:space="preserve">     </t>
  </si>
  <si>
    <t xml:space="preserve">               ตอบสนองความต้องการของประชาชนในพื้นที่ในระยะต่อไป</t>
  </si>
  <si>
    <t xml:space="preserve">         (นายสมชาย  พรพิจิตรทรัพย์)</t>
  </si>
  <si>
    <t xml:space="preserve">   นายกองค์การบริหารส่วนตำบลวังจันทร์</t>
  </si>
  <si>
    <t>ที่ได้รับการอนุมัติงบประมาณตามข้อบัญญัติงบประมาณรายจ่ายประจำปีงบประมาณ พ.ศ. 2566</t>
  </si>
  <si>
    <t>1. โครงการที่ดำเนินการแล้วเสร็จ จำนวน 79 โครงการ</t>
  </si>
  <si>
    <t>ขยายเขตประปา หมู่ที่ 8</t>
  </si>
  <si>
    <t>ก่อสร้างผนังป้องกันตลิ่งพร้อมบันได</t>
  </si>
  <si>
    <t>ค.ส.ล.หมู่ที่ 3</t>
  </si>
  <si>
    <t>(สระเก็บน้ำหนองกระทุ่ม)</t>
  </si>
  <si>
    <t>ก่อสร้างถนนคอนกรีตเสริมเหล็ก</t>
  </si>
  <si>
    <t>ซอย 1 หมู่ที่ 6</t>
  </si>
  <si>
    <t>ซอย 11 (ช่วงที่ 2) หมู่ที่ 2</t>
  </si>
  <si>
    <t>ซอย 14 หมู่ที่ 1</t>
  </si>
  <si>
    <t>ซอย 15 (ช่วงที่ 1) หมู่ที่ 3</t>
  </si>
  <si>
    <t>ซอย 16/1 หมู่ที่ 1</t>
  </si>
  <si>
    <t>ซอย 2 หมู่ที่ 6</t>
  </si>
  <si>
    <t>ซอย 3 หมู่ที่ 6</t>
  </si>
  <si>
    <t>ซอย 5 (ช่วงที่ 2) หมู่ที่ 4</t>
  </si>
  <si>
    <t>ซอย 5 หมู่ที่ 6</t>
  </si>
  <si>
    <t>ซอย 8 หมู่ที่ 7</t>
  </si>
  <si>
    <t>ซอย 8/1 หมู่ที่ 5</t>
  </si>
  <si>
    <t>ซอย 8/2 หมู่ที่ 5</t>
  </si>
  <si>
    <t>ซอย 9/1 หมู่ที่ 1</t>
  </si>
  <si>
    <t>สายทางหลักตะวันตก ซอย 4</t>
  </si>
  <si>
    <t>(ช่วงที่ 2) หมู่ที่ 4</t>
  </si>
  <si>
    <t>สายทางหลักตะวันตก ซอย 4/1</t>
  </si>
  <si>
    <t>สายทางหลักใต้ ซอย 4 หมู่ที่ 4</t>
  </si>
  <si>
    <t>ซอย 8/1 หมู่ที่ 6</t>
  </si>
  <si>
    <t>ซอย 8/2 หมู่ที่ 6</t>
  </si>
  <si>
    <t>ซอย 1 (ช่วงที่ 2) หมู่ที่ 2</t>
  </si>
  <si>
    <t>ซอย 11 หมู่ที่ 7</t>
  </si>
  <si>
    <t>ซอย 3 หมู่ที่ 7</t>
  </si>
  <si>
    <t>ซ่อมแซมถนนลูกรัง กลบหลุมบ่อ</t>
  </si>
  <si>
    <t>วางท่อระบายน้ำพร้อมบ่อพักและ</t>
  </si>
  <si>
    <t>รางวี ค.ส.ล.ซอย 5 - ซอย 1</t>
  </si>
  <si>
    <t>หมู่ที่ 2</t>
  </si>
  <si>
    <t>กิจกรรมวันต้นไม้ประจำปีของชาติ</t>
  </si>
  <si>
    <t>(จัดโครงการฯ อ่างเก็บน้ำบ้านซ่อง)</t>
  </si>
  <si>
    <t>รณรงค์การลด ละ เลิกการใช้ถุงพลาสติกและ</t>
  </si>
  <si>
    <t>โฟมการบรรจุอาหาร</t>
  </si>
  <si>
    <t>เงินสะสม)</t>
  </si>
  <si>
    <t>(จ่ายขาด</t>
  </si>
  <si>
    <t>(โอนงบประมาณ)</t>
  </si>
  <si>
    <t>5 โครงการ</t>
  </si>
  <si>
    <t>ฝึกอบรมดับไฟป่า</t>
  </si>
  <si>
    <t>เฉลิมพระชนมพรรษาสมเด็จพระนางเจ้า</t>
  </si>
  <si>
    <t>อบรมคุณธรรมและจริยธรรม คณะผู้บริหาร</t>
  </si>
  <si>
    <t>พนักงานส่วนตำบล ลูกจ้างประจำและ</t>
  </si>
  <si>
    <t>พนักงานจ้าง</t>
  </si>
  <si>
    <t>สมาชิกสภา อบต. พนักงานส่วนตำบล</t>
  </si>
  <si>
    <t>ลูกจ้างประจำและพนักงานจ้าง</t>
  </si>
  <si>
    <t>จัดทำป้ายประชาสัมพันธ์ภาษีในตำบล</t>
  </si>
  <si>
    <t>ช่วยเหลือเกษตรกรผู้มีรายได้น้อย เพื่อเยียวยา</t>
  </si>
  <si>
    <t>และฟื้นฟูกรณีสาธารณภัย</t>
  </si>
  <si>
    <t>ฝึกอบรมดับเพลิงเบื้องต้นในสถานศึกษา</t>
  </si>
  <si>
    <t>จัดกิจกรรม ศพด.ในวันสำคัญต่างๆ</t>
  </si>
  <si>
    <t>ศึกษาแหล่งเรียนรู้นอกสถานที่</t>
  </si>
  <si>
    <t>จัดกิจกรรมวันต่อต้านยาเสพติด</t>
  </si>
  <si>
    <t>(อุดหนุนที่ทำการปกครองอำเภอแก่งกระจาน)</t>
  </si>
  <si>
    <t>(เงินอุดหนุน)</t>
  </si>
  <si>
    <t>ป้องกันเด็กจมน้ำในศูนย์พัฒนาเด็กเล็ก</t>
  </si>
  <si>
    <t>สนับสนุนค่าใช้จ่ายการบริหารสถานศึกษา</t>
  </si>
  <si>
    <t>เสริมสร้างพัฒนาศักยภาพผู้ประสาน</t>
  </si>
  <si>
    <t>พลังแผ่นดิน (25 ตาสับปะรด)</t>
  </si>
  <si>
    <t xml:space="preserve">อำเภอแก่งกระจาน </t>
  </si>
  <si>
    <t>ส่งเสริมคุณธรรมจริยธรรมในเด็กและเยาวชน</t>
  </si>
  <si>
    <t>สืบสานภูมิปัญญาท้องถิ่น "ถ่ายทอดภูมิปัญญา</t>
  </si>
  <si>
    <t>จากผู้สูงวัยสู่คนรุ่นใหม่ เพื่อความยั่งยืน"</t>
  </si>
  <si>
    <t>วังจันทร์เกมส์</t>
  </si>
  <si>
    <t>(ครั้งที่ 17 ประจำปี 2565)</t>
  </si>
  <si>
    <t>จัดงานเทศกาลกินปลา พาเที่ยวแก่งกระจาน</t>
  </si>
  <si>
    <t>อนุรักษ์ฟื้นฟู สืบสาน วัฒนธรรม</t>
  </si>
  <si>
    <t>และภูมิปัญญาท้องถิ่น</t>
  </si>
  <si>
    <t>การจัดงานประเพณีวันลอยกระทง</t>
  </si>
  <si>
    <t>(เงินอุดหนุนองค์กรประชาชน)</t>
  </si>
  <si>
    <t>อนุรักษ์ฟื้นฟู สืบสานศิลปวัฒนธรรม</t>
  </si>
  <si>
    <t>ไทยทรงดำ</t>
  </si>
  <si>
    <t>อาหารเสริม (นม)</t>
  </si>
  <si>
    <t>(วัสดุงานบ้านงานครัว)</t>
  </si>
  <si>
    <t>เบี้ยยังชีพความพิการ</t>
  </si>
  <si>
    <t>สมทบกองทุนสวัสดิการชุมชน</t>
  </si>
  <si>
    <t>เงินสมทบกองทุนหลักประกัน</t>
  </si>
  <si>
    <t xml:space="preserve">สุขภาพ </t>
  </si>
  <si>
    <t>ติดตั้งป้ายถนนและป้ายซอย</t>
  </si>
  <si>
    <t>ก่อสร้างอ่างล้างหน้าแปรงฟัน</t>
  </si>
  <si>
    <t>ศพด.บ้านซ่อง</t>
  </si>
  <si>
    <t>ปรับปรุง/ต่อเติมอาคารสำนักงาน</t>
  </si>
  <si>
    <t>อบต.วังจันทร์ (กองคลัง)</t>
  </si>
  <si>
    <t>ช่วยเหลือผู้ประสบสาธารณภัยในกรณีมีความ</t>
  </si>
  <si>
    <t>จำเป็นหรือบรรเทาความเดือดร้อนในตำบล</t>
  </si>
  <si>
    <t>วังจันทร์ (สำรองจ่าย)</t>
  </si>
  <si>
    <t>ราชนารี</t>
  </si>
  <si>
    <t>สัตว์ปลอดโรค คนปลอดภัยจากโรคพิษสุนัขบ้า</t>
  </si>
  <si>
    <t>พลเรือเอกหญอง พลอากาศเอกหญิง สมเด็จ</t>
  </si>
  <si>
    <t>พระเจ้าน้องนางเธอเจ้าฟ้าจุฬาภรณวลัยลักษณ์</t>
  </si>
  <si>
    <t>อัครราชกุมารี กรมพระศรีสวางควัฒน วรขัตติย-</t>
  </si>
  <si>
    <t>(โอนเพิ่ม 17,000 บาท)</t>
  </si>
  <si>
    <t>(โอนเพิ่ม 10,254 บาท)</t>
  </si>
  <si>
    <t>(โอนเพิ่ม 100,000 บาท)</t>
  </si>
  <si>
    <t>(จัดโครงการ ไม่ได้ใช้งบประมาณ)</t>
  </si>
  <si>
    <t>(โอนเพิ่ม 11,600 บาท)</t>
  </si>
  <si>
    <t>(โอนเพิ่ม 110,000 บาท)</t>
  </si>
  <si>
    <t>(โอนเพิ่ม 37,214 บาท)</t>
  </si>
  <si>
    <t>(โอนเพิ่ม 41,000 บาท)</t>
  </si>
  <si>
    <t>47 โครงการ</t>
  </si>
  <si>
    <t>25 โครงการ</t>
  </si>
  <si>
    <t>กรมส่งเสริมการปกครองท้องถิ่น  ประจำปี พ.ศ. 2566</t>
  </si>
  <si>
    <t>ผลการดำเนินการ</t>
  </si>
  <si>
    <t>ดำเนินการ</t>
  </si>
  <si>
    <t>อยู่ระหว่าง</t>
  </si>
  <si>
    <t>ยังไม่ได้</t>
  </si>
  <si>
    <t>เสร็จแล้ว</t>
  </si>
  <si>
    <t>แผนงานยุทธศาสตร์ส่งเสริมการกระจายอำนาจ</t>
  </si>
  <si>
    <t>/</t>
  </si>
  <si>
    <t>(สายถนนบายพาสถึงอ่างเก็บน้ำโป่งทรัพย์) หมู่ที่ 6</t>
  </si>
  <si>
    <t>ขนาดกว้าง 5 เมตร ยาว 1,185 เมตร หนา 0.05 เมตร</t>
  </si>
  <si>
    <t>หรือมีพื้นที่ก่อสร้างไม่น้อยกว่า 5,925 ตารางเมตร</t>
  </si>
  <si>
    <t>คู่สัญญา/เลขที่สัญญาของโครงการ</t>
  </si>
  <si>
    <t>หจก.พรประวัตรก่อสร้าง โดยนางสาวอุไรวรรณ ศิวาลัย</t>
  </si>
  <si>
    <t>เลขที่สัญญา 1/2566 ลงนามวันที่ 5 มกราคม 2566</t>
  </si>
  <si>
    <t>2. ก่อสร้างถนนผิวจราจรคอนกรีตเสริมเหล็ก สายบ้าน</t>
  </si>
  <si>
    <t>หนองจิก - ห้วยยาง (ช่วงที่ 2) หมู่ที่ 6</t>
  </si>
  <si>
    <t>หจก.ธนภัทรรุ่งเรืองก่อสร้าง โดยนายธงชัย กรศิลป์ชัยชาญ</t>
  </si>
  <si>
    <t>เลขที่สัญญา 2/2566 ลงนามวันที่ 13 มกราคม 2566</t>
  </si>
  <si>
    <t>3. ก่อสร้างถนนแอสฟัลท์ติกคอนกรีต สายโป่งสะเดา</t>
  </si>
  <si>
    <t>ถึงบ้านนากรวย หมู่ที่ 4</t>
  </si>
  <si>
    <t>บริษัททริปเปิล พีแอนด์เอ โดยนางสาวสุกัญญา อินทวาด</t>
  </si>
  <si>
    <t>เลขที่สัญญา 24/2566 ลงนามวันที่ 1 กันยายน 2566</t>
  </si>
  <si>
    <t>4. เงินอุหนุนสำหรับภารกิจด้านการป้องกันและควบคุมไฟป่า</t>
  </si>
  <si>
    <t>ขององค์กรปกครองส่วนท้องถิ่น</t>
  </si>
  <si>
    <t xml:space="preserve">ร้านเพชรบุรีซัพพลาย </t>
  </si>
  <si>
    <t>เลขที่สัญญา 6/2566 ลงนามวันที่ 10 มกราคม 2566</t>
  </si>
  <si>
    <t>-</t>
  </si>
  <si>
    <t xml:space="preserve">               และหมายเลขโทรศัพท์ 032 465 110 ต่อ 0 เพื่อพิจารณาวางแผนพัฒนาและปรับปรุงการดำเนินงาน </t>
  </si>
  <si>
    <t xml:space="preserve">                                                ประกาศ  ณ  วันที่ 25 เดือน ธันวาคม พ.ศ. 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</si>
</sst>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0"/>
      <name val="Arial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3"/>
      <color indexed="8"/>
      <name val="TH SarabunIT๙"/>
      <family val="2"/>
    </font>
    <font>
      <b/>
      <sz val="13"/>
      <color indexed="8"/>
      <name val="TH SarabunIT๙"/>
      <family val="2"/>
    </font>
    <font>
      <sz val="15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PSK"/>
      <family val="2"/>
    </font>
    <font>
      <sz val="9"/>
      <color indexed="8"/>
      <name val="TH SarabunPSK"/>
      <family val="2"/>
    </font>
    <font>
      <sz val="13"/>
      <color indexed="8"/>
      <name val="TH SarabunPSK"/>
      <family val="2"/>
    </font>
    <font>
      <sz val="9"/>
      <color indexed="8"/>
      <name val="TH SarabunIT๙"/>
      <family val="2"/>
    </font>
    <font>
      <sz val="15"/>
      <color indexed="8"/>
      <name val="TH SarabunPSK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sz val="15"/>
      <color indexed="8"/>
      <name val="Tahoma"/>
      <family val="2"/>
    </font>
    <font>
      <b/>
      <sz val="11"/>
      <color indexed="8"/>
      <name val="TH SarabunIT๙"/>
      <family val="2"/>
    </font>
    <font>
      <sz val="10"/>
      <name val="TH SarabunIT๙"/>
      <family val="2"/>
    </font>
    <font>
      <sz val="14"/>
      <name val="TH SarabunIT๙"/>
      <family val="2"/>
    </font>
    <font>
      <u val="single"/>
      <sz val="16"/>
      <name val="TH SarabunIT๙"/>
      <family val="2"/>
    </font>
    <font>
      <b/>
      <sz val="13"/>
      <name val="TH SarabunIT๙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9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PSK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5"/>
      <color theme="1"/>
      <name val="Calibri"/>
      <family val="2"/>
    </font>
    <font>
      <b/>
      <sz val="11"/>
      <color theme="1"/>
      <name val="TH SarabunIT๙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9"/>
      <color theme="1"/>
      <name val="TH SarabunPSK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right"/>
    </xf>
    <xf numFmtId="3" fontId="57" fillId="0" borderId="12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left"/>
    </xf>
    <xf numFmtId="3" fontId="61" fillId="0" borderId="14" xfId="0" applyNumberFormat="1" applyFont="1" applyBorder="1" applyAlignment="1">
      <alignment/>
    </xf>
    <xf numFmtId="0" fontId="62" fillId="0" borderId="15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5" xfId="0" applyFont="1" applyBorder="1" applyAlignment="1">
      <alignment/>
    </xf>
    <xf numFmtId="3" fontId="58" fillId="0" borderId="12" xfId="0" applyNumberFormat="1" applyFont="1" applyBorder="1" applyAlignment="1">
      <alignment horizontal="right"/>
    </xf>
    <xf numFmtId="0" fontId="58" fillId="0" borderId="11" xfId="0" applyFont="1" applyBorder="1" applyAlignment="1">
      <alignment horizontal="center"/>
    </xf>
    <xf numFmtId="3" fontId="58" fillId="0" borderId="15" xfId="0" applyNumberFormat="1" applyFont="1" applyBorder="1" applyAlignment="1">
      <alignment horizontal="right"/>
    </xf>
    <xf numFmtId="0" fontId="58" fillId="0" borderId="12" xfId="0" applyFont="1" applyBorder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12" xfId="0" applyFont="1" applyBorder="1" applyAlignment="1">
      <alignment/>
    </xf>
    <xf numFmtId="0" fontId="63" fillId="0" borderId="12" xfId="0" applyFont="1" applyBorder="1" applyAlignment="1">
      <alignment/>
    </xf>
    <xf numFmtId="3" fontId="64" fillId="0" borderId="15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0" fontId="65" fillId="0" borderId="12" xfId="0" applyFont="1" applyBorder="1" applyAlignment="1">
      <alignment/>
    </xf>
    <xf numFmtId="0" fontId="64" fillId="0" borderId="12" xfId="0" applyFont="1" applyBorder="1" applyAlignment="1">
      <alignment/>
    </xf>
    <xf numFmtId="3" fontId="64" fillId="0" borderId="12" xfId="0" applyNumberFormat="1" applyFont="1" applyBorder="1" applyAlignment="1">
      <alignment/>
    </xf>
    <xf numFmtId="0" fontId="64" fillId="0" borderId="11" xfId="0" applyFont="1" applyBorder="1" applyAlignment="1">
      <alignment/>
    </xf>
    <xf numFmtId="0" fontId="58" fillId="0" borderId="0" xfId="0" applyFont="1" applyBorder="1" applyAlignment="1">
      <alignment/>
    </xf>
    <xf numFmtId="2" fontId="58" fillId="0" borderId="12" xfId="0" applyNumberFormat="1" applyFont="1" applyBorder="1" applyAlignment="1">
      <alignment/>
    </xf>
    <xf numFmtId="0" fontId="58" fillId="0" borderId="11" xfId="0" applyFont="1" applyBorder="1" applyAlignment="1">
      <alignment horizontal="left"/>
    </xf>
    <xf numFmtId="0" fontId="58" fillId="0" borderId="15" xfId="0" applyFont="1" applyBorder="1" applyAlignment="1">
      <alignment horizontal="center"/>
    </xf>
    <xf numFmtId="3" fontId="58" fillId="0" borderId="15" xfId="0" applyNumberFormat="1" applyFont="1" applyBorder="1" applyAlignment="1">
      <alignment/>
    </xf>
    <xf numFmtId="0" fontId="64" fillId="0" borderId="0" xfId="0" applyFont="1" applyBorder="1" applyAlignment="1">
      <alignment/>
    </xf>
    <xf numFmtId="3" fontId="58" fillId="0" borderId="16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58" fillId="0" borderId="12" xfId="0" applyFont="1" applyBorder="1" applyAlignment="1">
      <alignment horizontal="center"/>
    </xf>
    <xf numFmtId="3" fontId="59" fillId="0" borderId="14" xfId="0" applyNumberFormat="1" applyFont="1" applyBorder="1" applyAlignment="1">
      <alignment horizontal="right"/>
    </xf>
    <xf numFmtId="0" fontId="57" fillId="0" borderId="0" xfId="0" applyFont="1" applyAlignment="1">
      <alignment/>
    </xf>
    <xf numFmtId="0" fontId="64" fillId="0" borderId="12" xfId="0" applyFont="1" applyBorder="1" applyAlignment="1">
      <alignment horizontal="center"/>
    </xf>
    <xf numFmtId="3" fontId="64" fillId="0" borderId="12" xfId="0" applyNumberFormat="1" applyFont="1" applyBorder="1" applyAlignment="1">
      <alignment horizontal="right"/>
    </xf>
    <xf numFmtId="0" fontId="64" fillId="0" borderId="12" xfId="0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64" fillId="0" borderId="0" xfId="0" applyFont="1" applyAlignment="1">
      <alignment/>
    </xf>
    <xf numFmtId="0" fontId="64" fillId="0" borderId="15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2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Alignment="1">
      <alignment/>
    </xf>
    <xf numFmtId="0" fontId="61" fillId="0" borderId="14" xfId="0" applyFont="1" applyBorder="1" applyAlignment="1">
      <alignment horizontal="center"/>
    </xf>
    <xf numFmtId="0" fontId="57" fillId="0" borderId="0" xfId="0" applyFont="1" applyBorder="1" applyAlignment="1">
      <alignment/>
    </xf>
    <xf numFmtId="3" fontId="65" fillId="0" borderId="14" xfId="0" applyNumberFormat="1" applyFont="1" applyBorder="1" applyAlignment="1">
      <alignment/>
    </xf>
    <xf numFmtId="0" fontId="58" fillId="0" borderId="11" xfId="0" applyFont="1" applyBorder="1" applyAlignment="1">
      <alignment horizontal="left" vertical="center" shrinkToFit="1"/>
    </xf>
    <xf numFmtId="0" fontId="58" fillId="0" borderId="16" xfId="0" applyFont="1" applyBorder="1" applyAlignment="1">
      <alignment/>
    </xf>
    <xf numFmtId="0" fontId="58" fillId="0" borderId="12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57" fillId="0" borderId="13" xfId="0" applyFont="1" applyBorder="1" applyAlignment="1">
      <alignment horizontal="center"/>
    </xf>
    <xf numFmtId="4" fontId="64" fillId="0" borderId="12" xfId="0" applyNumberFormat="1" applyFont="1" applyBorder="1" applyAlignment="1">
      <alignment/>
    </xf>
    <xf numFmtId="0" fontId="59" fillId="0" borderId="14" xfId="0" applyFont="1" applyBorder="1" applyAlignment="1">
      <alignment horizontal="center"/>
    </xf>
    <xf numFmtId="3" fontId="64" fillId="0" borderId="12" xfId="0" applyNumberFormat="1" applyFont="1" applyBorder="1" applyAlignment="1">
      <alignment horizontal="center"/>
    </xf>
    <xf numFmtId="3" fontId="64" fillId="0" borderId="11" xfId="0" applyNumberFormat="1" applyFont="1" applyBorder="1" applyAlignment="1">
      <alignment horizontal="center"/>
    </xf>
    <xf numFmtId="3" fontId="58" fillId="0" borderId="12" xfId="0" applyNumberFormat="1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3" fontId="61" fillId="0" borderId="0" xfId="0" applyNumberFormat="1" applyFont="1" applyBorder="1" applyAlignment="1">
      <alignment/>
    </xf>
    <xf numFmtId="0" fontId="66" fillId="0" borderId="11" xfId="0" applyFont="1" applyBorder="1" applyAlignment="1">
      <alignment/>
    </xf>
    <xf numFmtId="0" fontId="62" fillId="0" borderId="12" xfId="0" applyFont="1" applyBorder="1" applyAlignment="1">
      <alignment horizontal="left" vertical="center" shrinkToFit="1"/>
    </xf>
    <xf numFmtId="0" fontId="62" fillId="0" borderId="11" xfId="0" applyFont="1" applyBorder="1" applyAlignment="1">
      <alignment horizontal="left" vertical="center" shrinkToFit="1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3" fontId="58" fillId="0" borderId="17" xfId="0" applyNumberFormat="1" applyFont="1" applyBorder="1" applyAlignment="1">
      <alignment/>
    </xf>
    <xf numFmtId="3" fontId="58" fillId="0" borderId="17" xfId="0" applyNumberFormat="1" applyFont="1" applyBorder="1" applyAlignment="1">
      <alignment horizontal="right"/>
    </xf>
    <xf numFmtId="4" fontId="58" fillId="0" borderId="12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4" fontId="65" fillId="0" borderId="14" xfId="0" applyNumberFormat="1" applyFont="1" applyBorder="1" applyAlignment="1">
      <alignment/>
    </xf>
    <xf numFmtId="4" fontId="67" fillId="0" borderId="14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4" fontId="57" fillId="0" borderId="12" xfId="0" applyNumberFormat="1" applyFont="1" applyBorder="1" applyAlignment="1">
      <alignment/>
    </xf>
    <xf numFmtId="187" fontId="58" fillId="0" borderId="18" xfId="0" applyNumberFormat="1" applyFont="1" applyBorder="1" applyAlignment="1">
      <alignment/>
    </xf>
    <xf numFmtId="0" fontId="58" fillId="0" borderId="16" xfId="0" applyFont="1" applyBorder="1" applyAlignment="1">
      <alignment horizontal="center"/>
    </xf>
    <xf numFmtId="4" fontId="57" fillId="0" borderId="11" xfId="0" applyNumberFormat="1" applyFont="1" applyBorder="1" applyAlignment="1">
      <alignment/>
    </xf>
    <xf numFmtId="0" fontId="58" fillId="0" borderId="12" xfId="0" applyNumberFormat="1" applyFont="1" applyBorder="1" applyAlignment="1">
      <alignment/>
    </xf>
    <xf numFmtId="0" fontId="58" fillId="0" borderId="11" xfId="0" applyNumberFormat="1" applyFont="1" applyBorder="1" applyAlignment="1">
      <alignment/>
    </xf>
    <xf numFmtId="1" fontId="58" fillId="0" borderId="12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22" fillId="0" borderId="12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21" xfId="0" applyFont="1" applyBorder="1" applyAlignment="1">
      <alignment horizontal="left"/>
    </xf>
    <xf numFmtId="3" fontId="18" fillId="0" borderId="12" xfId="0" applyNumberFormat="1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3" fontId="18" fillId="0" borderId="12" xfId="0" applyNumberFormat="1" applyFont="1" applyBorder="1" applyAlignment="1">
      <alignment horizontal="right"/>
    </xf>
    <xf numFmtId="3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19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3" fontId="24" fillId="0" borderId="26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2" fontId="57" fillId="0" borderId="14" xfId="0" applyNumberFormat="1" applyFont="1" applyBorder="1" applyAlignment="1">
      <alignment/>
    </xf>
    <xf numFmtId="0" fontId="62" fillId="0" borderId="15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13" xfId="0" applyFont="1" applyBorder="1" applyAlignment="1">
      <alignment horizontal="center" vertical="center" shrinkToFit="1"/>
    </xf>
    <xf numFmtId="0" fontId="57" fillId="0" borderId="0" xfId="0" applyFont="1" applyAlignment="1">
      <alignment horizontal="center"/>
    </xf>
    <xf numFmtId="0" fontId="61" fillId="0" borderId="14" xfId="0" applyFont="1" applyBorder="1" applyAlignment="1">
      <alignment horizontal="center"/>
    </xf>
    <xf numFmtId="0" fontId="70" fillId="0" borderId="15" xfId="0" applyFont="1" applyBorder="1" applyAlignment="1">
      <alignment horizontal="center" vertical="center" shrinkToFit="1"/>
    </xf>
    <xf numFmtId="0" fontId="70" fillId="0" borderId="13" xfId="0" applyFont="1" applyBorder="1" applyAlignment="1">
      <alignment horizontal="center" vertical="center" shrinkToFit="1"/>
    </xf>
    <xf numFmtId="0" fontId="71" fillId="0" borderId="14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4"/>
  <sheetViews>
    <sheetView zoomScale="110" zoomScaleNormal="110" zoomScalePageLayoutView="0" workbookViewId="0" topLeftCell="A1">
      <selection activeCell="F75" sqref="F75"/>
    </sheetView>
  </sheetViews>
  <sheetFormatPr defaultColWidth="9.00390625" defaultRowHeight="15"/>
  <cols>
    <col min="1" max="1" width="4.421875" style="1" customWidth="1"/>
    <col min="2" max="2" width="20.140625" style="1" customWidth="1"/>
    <col min="3" max="3" width="31.140625" style="1" customWidth="1"/>
    <col min="4" max="4" width="12.421875" style="1" customWidth="1"/>
    <col min="5" max="5" width="11.57421875" style="1" customWidth="1"/>
    <col min="6" max="6" width="13.8515625" style="1" customWidth="1"/>
    <col min="7" max="16384" width="9.00390625" style="1" customWidth="1"/>
  </cols>
  <sheetData>
    <row r="1" ht="9" customHeight="1"/>
    <row r="2" spans="1:6" ht="21">
      <c r="A2" s="139" t="s">
        <v>0</v>
      </c>
      <c r="B2" s="139"/>
      <c r="C2" s="139"/>
      <c r="D2" s="139"/>
      <c r="E2" s="139"/>
      <c r="F2" s="139"/>
    </row>
    <row r="3" spans="1:6" ht="21">
      <c r="A3" s="139" t="s">
        <v>68</v>
      </c>
      <c r="B3" s="139"/>
      <c r="C3" s="139"/>
      <c r="D3" s="139"/>
      <c r="E3" s="139"/>
      <c r="F3" s="139"/>
    </row>
    <row r="4" ht="21">
      <c r="A4" s="43" t="s">
        <v>69</v>
      </c>
    </row>
    <row r="5" ht="13.5" customHeight="1">
      <c r="F5" s="2"/>
    </row>
    <row r="6" spans="1:6" ht="21">
      <c r="A6" s="141"/>
      <c r="B6" s="137" t="s">
        <v>1</v>
      </c>
      <c r="C6" s="137" t="s">
        <v>2</v>
      </c>
      <c r="D6" s="11" t="s">
        <v>4</v>
      </c>
      <c r="E6" s="32" t="s">
        <v>5</v>
      </c>
      <c r="F6" s="32" t="s">
        <v>12</v>
      </c>
    </row>
    <row r="7" spans="1:6" ht="21">
      <c r="A7" s="142"/>
      <c r="B7" s="138"/>
      <c r="C7" s="138"/>
      <c r="D7" s="12" t="s">
        <v>6</v>
      </c>
      <c r="E7" s="13" t="s">
        <v>7</v>
      </c>
      <c r="F7" s="13" t="s">
        <v>17</v>
      </c>
    </row>
    <row r="8" spans="1:6" ht="21">
      <c r="A8" s="44">
        <v>1</v>
      </c>
      <c r="B8" s="55" t="s">
        <v>16</v>
      </c>
      <c r="C8" s="55" t="s">
        <v>70</v>
      </c>
      <c r="D8" s="72" t="s">
        <v>107</v>
      </c>
      <c r="E8" s="45">
        <v>449000</v>
      </c>
      <c r="F8" s="91">
        <v>0</v>
      </c>
    </row>
    <row r="9" spans="1:6" ht="21">
      <c r="A9" s="44"/>
      <c r="B9" s="55" t="s">
        <v>13</v>
      </c>
      <c r="C9" s="56"/>
      <c r="D9" s="73"/>
      <c r="E9" s="48"/>
      <c r="F9" s="94"/>
    </row>
    <row r="10" spans="1:6" ht="21">
      <c r="A10" s="26"/>
      <c r="B10" s="26"/>
      <c r="C10" s="55" t="s">
        <v>71</v>
      </c>
      <c r="D10" s="44" t="s">
        <v>106</v>
      </c>
      <c r="E10" s="45">
        <v>400000</v>
      </c>
      <c r="F10" s="91">
        <v>0</v>
      </c>
    </row>
    <row r="11" spans="1:6" ht="21">
      <c r="A11" s="26"/>
      <c r="B11" s="52"/>
      <c r="C11" s="55" t="s">
        <v>72</v>
      </c>
      <c r="D11" s="44" t="s">
        <v>105</v>
      </c>
      <c r="E11" s="46"/>
      <c r="F11" s="52"/>
    </row>
    <row r="12" spans="1:6" ht="21">
      <c r="A12" s="44">
        <v>2</v>
      </c>
      <c r="B12" s="52"/>
      <c r="C12" s="56" t="s">
        <v>73</v>
      </c>
      <c r="D12" s="45"/>
      <c r="E12" s="45"/>
      <c r="F12" s="5"/>
    </row>
    <row r="13" spans="1:6" ht="21" thickBot="1">
      <c r="A13" s="143" t="s">
        <v>8</v>
      </c>
      <c r="B13" s="143"/>
      <c r="C13" s="53" t="s">
        <v>9</v>
      </c>
      <c r="D13" s="9"/>
      <c r="E13" s="42">
        <f>SUM(E10+E8)</f>
        <v>849000</v>
      </c>
      <c r="F13" s="131">
        <v>0</v>
      </c>
    </row>
    <row r="14" spans="1:6" ht="21" thickTop="1">
      <c r="A14" s="44">
        <v>1</v>
      </c>
      <c r="B14" s="55" t="s">
        <v>10</v>
      </c>
      <c r="C14" s="55" t="s">
        <v>74</v>
      </c>
      <c r="D14" s="39">
        <v>54300</v>
      </c>
      <c r="E14" s="39">
        <v>54000</v>
      </c>
      <c r="F14" s="92">
        <f>SUM(D14-E14)</f>
        <v>300</v>
      </c>
    </row>
    <row r="15" spans="1:6" ht="21">
      <c r="A15" s="44"/>
      <c r="B15" s="55" t="s">
        <v>14</v>
      </c>
      <c r="C15" s="56" t="s">
        <v>75</v>
      </c>
      <c r="D15" s="56"/>
      <c r="E15" s="31"/>
      <c r="F15" s="56"/>
    </row>
    <row r="16" spans="1:6" ht="21">
      <c r="A16" s="44">
        <v>2</v>
      </c>
      <c r="B16" s="55" t="s">
        <v>15</v>
      </c>
      <c r="C16" s="55" t="s">
        <v>74</v>
      </c>
      <c r="D16" s="39">
        <v>481000</v>
      </c>
      <c r="E16" s="39">
        <v>481000</v>
      </c>
      <c r="F16" s="85">
        <f>SUM(D16-E16)</f>
        <v>0</v>
      </c>
    </row>
    <row r="17" spans="1:6" ht="21">
      <c r="A17" s="44"/>
      <c r="B17" s="55"/>
      <c r="C17" s="56" t="s">
        <v>76</v>
      </c>
      <c r="D17" s="3"/>
      <c r="E17" s="31"/>
      <c r="F17" s="56"/>
    </row>
    <row r="18" spans="1:6" ht="21">
      <c r="A18" s="44">
        <v>3</v>
      </c>
      <c r="B18" s="22"/>
      <c r="C18" s="55" t="s">
        <v>74</v>
      </c>
      <c r="D18" s="39">
        <v>211000</v>
      </c>
      <c r="E18" s="39">
        <v>211000</v>
      </c>
      <c r="F18" s="85">
        <f>SUM(D18-E18)</f>
        <v>0</v>
      </c>
    </row>
    <row r="19" spans="1:6" ht="21">
      <c r="A19" s="44"/>
      <c r="B19" s="22"/>
      <c r="C19" s="56" t="s">
        <v>77</v>
      </c>
      <c r="D19" s="56"/>
      <c r="E19" s="3"/>
      <c r="F19" s="56"/>
    </row>
    <row r="20" spans="1:6" ht="21">
      <c r="A20" s="44">
        <v>4</v>
      </c>
      <c r="B20" s="22"/>
      <c r="C20" s="55" t="s">
        <v>74</v>
      </c>
      <c r="D20" s="39">
        <v>377000</v>
      </c>
      <c r="E20" s="39">
        <v>377000</v>
      </c>
      <c r="F20" s="85">
        <f>SUM(D20-E20)</f>
        <v>0</v>
      </c>
    </row>
    <row r="21" spans="1:6" ht="21">
      <c r="A21" s="44"/>
      <c r="B21" s="21"/>
      <c r="C21" s="56" t="s">
        <v>78</v>
      </c>
      <c r="D21" s="56"/>
      <c r="E21" s="3"/>
      <c r="F21" s="56"/>
    </row>
    <row r="22" spans="1:6" ht="21">
      <c r="A22" s="44">
        <v>5</v>
      </c>
      <c r="B22" s="21"/>
      <c r="C22" s="55" t="s">
        <v>74</v>
      </c>
      <c r="D22" s="39">
        <v>100000</v>
      </c>
      <c r="E22" s="39">
        <v>100000</v>
      </c>
      <c r="F22" s="85">
        <f>SUM(D22-E22)</f>
        <v>0</v>
      </c>
    </row>
    <row r="23" spans="1:6" ht="21">
      <c r="A23" s="7"/>
      <c r="B23" s="21"/>
      <c r="C23" s="56" t="s">
        <v>79</v>
      </c>
      <c r="D23" s="56"/>
      <c r="E23" s="3"/>
      <c r="F23" s="56"/>
    </row>
    <row r="24" spans="1:6" ht="21">
      <c r="A24" s="44">
        <v>6</v>
      </c>
      <c r="B24" s="21"/>
      <c r="C24" s="55" t="s">
        <v>74</v>
      </c>
      <c r="D24" s="39">
        <v>64200</v>
      </c>
      <c r="E24" s="39">
        <v>64000</v>
      </c>
      <c r="F24" s="39">
        <f>SUM(D24-E24)</f>
        <v>200</v>
      </c>
    </row>
    <row r="25" spans="1:6" ht="21">
      <c r="A25" s="7"/>
      <c r="B25" s="21"/>
      <c r="C25" s="56" t="s">
        <v>80</v>
      </c>
      <c r="D25" s="3"/>
      <c r="E25" s="31"/>
      <c r="F25" s="56"/>
    </row>
    <row r="26" spans="1:6" ht="21">
      <c r="A26" s="44">
        <v>7</v>
      </c>
      <c r="B26" s="21"/>
      <c r="C26" s="55" t="s">
        <v>74</v>
      </c>
      <c r="D26" s="39">
        <v>189000</v>
      </c>
      <c r="E26" s="39">
        <v>189000</v>
      </c>
      <c r="F26" s="85">
        <f>SUM(D26-E26)</f>
        <v>0</v>
      </c>
    </row>
    <row r="27" spans="1:6" ht="21">
      <c r="A27" s="44"/>
      <c r="B27" s="21"/>
      <c r="C27" s="56" t="s">
        <v>81</v>
      </c>
      <c r="D27" s="56"/>
      <c r="E27" s="31"/>
      <c r="F27" s="3"/>
    </row>
    <row r="28" spans="1:6" ht="21">
      <c r="A28" s="44">
        <v>8</v>
      </c>
      <c r="B28" s="21"/>
      <c r="C28" s="55" t="s">
        <v>74</v>
      </c>
      <c r="D28" s="27">
        <v>80000</v>
      </c>
      <c r="E28" s="27">
        <v>80000</v>
      </c>
      <c r="F28" s="85">
        <f>SUM(D28-E28)</f>
        <v>0</v>
      </c>
    </row>
    <row r="29" spans="1:6" ht="21">
      <c r="A29" s="44"/>
      <c r="B29" s="21"/>
      <c r="C29" s="56" t="s">
        <v>82</v>
      </c>
      <c r="D29" s="24"/>
      <c r="E29" s="56"/>
      <c r="F29" s="3"/>
    </row>
    <row r="30" spans="1:6" ht="21">
      <c r="A30" s="44">
        <v>9</v>
      </c>
      <c r="B30" s="21"/>
      <c r="C30" s="55" t="s">
        <v>74</v>
      </c>
      <c r="D30" s="27">
        <v>88000</v>
      </c>
      <c r="E30" s="27">
        <v>88000</v>
      </c>
      <c r="F30" s="85">
        <f>SUM(D30-E30)</f>
        <v>0</v>
      </c>
    </row>
    <row r="31" spans="1:6" ht="21">
      <c r="A31" s="44"/>
      <c r="B31" s="21"/>
      <c r="C31" s="56" t="s">
        <v>83</v>
      </c>
      <c r="D31" s="24"/>
      <c r="E31" s="31"/>
      <c r="F31" s="3"/>
    </row>
    <row r="32" spans="1:6" s="43" customFormat="1" ht="21">
      <c r="A32" s="44">
        <v>10</v>
      </c>
      <c r="B32" s="21"/>
      <c r="C32" s="55" t="s">
        <v>74</v>
      </c>
      <c r="D32" s="27">
        <v>208000</v>
      </c>
      <c r="E32" s="27">
        <v>208000</v>
      </c>
      <c r="F32" s="85">
        <f>SUM(D32-E32)</f>
        <v>0</v>
      </c>
    </row>
    <row r="33" spans="1:6" s="43" customFormat="1" ht="21">
      <c r="A33" s="44"/>
      <c r="B33" s="21"/>
      <c r="C33" s="56" t="s">
        <v>84</v>
      </c>
      <c r="D33" s="24"/>
      <c r="E33" s="28"/>
      <c r="F33" s="3"/>
    </row>
    <row r="34" spans="1:6" s="43" customFormat="1" ht="21">
      <c r="A34" s="44">
        <v>11</v>
      </c>
      <c r="B34" s="21"/>
      <c r="C34" s="55" t="s">
        <v>74</v>
      </c>
      <c r="D34" s="39">
        <v>128000</v>
      </c>
      <c r="E34" s="27">
        <v>128000</v>
      </c>
      <c r="F34" s="85">
        <f>SUM(D34-E34)</f>
        <v>0</v>
      </c>
    </row>
    <row r="35" spans="1:6" s="43" customFormat="1" ht="21">
      <c r="A35" s="44"/>
      <c r="B35" s="21"/>
      <c r="C35" s="56" t="s">
        <v>85</v>
      </c>
      <c r="D35" s="56"/>
      <c r="E35" s="28"/>
      <c r="F35" s="3"/>
    </row>
    <row r="36" spans="1:6" s="43" customFormat="1" ht="21">
      <c r="A36" s="44">
        <v>12</v>
      </c>
      <c r="B36" s="21"/>
      <c r="C36" s="55" t="s">
        <v>74</v>
      </c>
      <c r="D36" s="39">
        <v>321000</v>
      </c>
      <c r="E36" s="27">
        <v>321000</v>
      </c>
      <c r="F36" s="85">
        <f>SUM(D36-E36)</f>
        <v>0</v>
      </c>
    </row>
    <row r="37" spans="1:6" ht="21">
      <c r="A37" s="8"/>
      <c r="B37" s="6"/>
      <c r="C37" s="57" t="s">
        <v>86</v>
      </c>
      <c r="D37" s="57"/>
      <c r="E37" s="40"/>
      <c r="F37" s="51"/>
    </row>
    <row r="38" spans="1:5" s="60" customFormat="1" ht="21">
      <c r="A38" s="81"/>
      <c r="B38" s="82"/>
      <c r="C38" s="29"/>
      <c r="D38" s="29"/>
      <c r="E38" s="34"/>
    </row>
    <row r="39" s="60" customFormat="1" ht="21">
      <c r="F39" s="90">
        <v>6</v>
      </c>
    </row>
    <row r="40" s="60" customFormat="1" ht="21"/>
    <row r="41" s="60" customFormat="1" ht="21"/>
    <row r="42" spans="1:6" s="43" customFormat="1" ht="21">
      <c r="A42" s="60"/>
      <c r="B42" s="60"/>
      <c r="C42" s="60"/>
      <c r="D42" s="60"/>
      <c r="E42" s="60"/>
      <c r="F42" s="60"/>
    </row>
    <row r="43" spans="1:6" s="43" customFormat="1" ht="21">
      <c r="A43" s="141"/>
      <c r="B43" s="137" t="s">
        <v>1</v>
      </c>
      <c r="C43" s="137" t="s">
        <v>2</v>
      </c>
      <c r="D43" s="11" t="s">
        <v>4</v>
      </c>
      <c r="E43" s="32" t="s">
        <v>5</v>
      </c>
      <c r="F43" s="32" t="s">
        <v>12</v>
      </c>
    </row>
    <row r="44" spans="1:6" s="43" customFormat="1" ht="21">
      <c r="A44" s="142"/>
      <c r="B44" s="138"/>
      <c r="C44" s="138"/>
      <c r="D44" s="12" t="s">
        <v>6</v>
      </c>
      <c r="E44" s="13" t="s">
        <v>7</v>
      </c>
      <c r="F44" s="13" t="s">
        <v>17</v>
      </c>
    </row>
    <row r="45" spans="1:6" s="43" customFormat="1" ht="21">
      <c r="A45" s="54">
        <v>13</v>
      </c>
      <c r="B45" s="55" t="s">
        <v>10</v>
      </c>
      <c r="C45" s="55" t="s">
        <v>74</v>
      </c>
      <c r="D45" s="39">
        <v>117000</v>
      </c>
      <c r="E45" s="39">
        <v>117000</v>
      </c>
      <c r="F45" s="30">
        <v>0</v>
      </c>
    </row>
    <row r="46" spans="1:6" s="43" customFormat="1" ht="21">
      <c r="A46" s="54"/>
      <c r="B46" s="55" t="s">
        <v>14</v>
      </c>
      <c r="C46" s="56" t="s">
        <v>87</v>
      </c>
      <c r="D46" s="56"/>
      <c r="E46" s="3"/>
      <c r="F46" s="56"/>
    </row>
    <row r="47" spans="1:6" s="43" customFormat="1" ht="21">
      <c r="A47" s="54">
        <v>14</v>
      </c>
      <c r="B47" s="55" t="s">
        <v>15</v>
      </c>
      <c r="C47" s="55" t="s">
        <v>74</v>
      </c>
      <c r="D47" s="39">
        <v>199000</v>
      </c>
      <c r="E47" s="39">
        <v>199000</v>
      </c>
      <c r="F47" s="30">
        <v>0</v>
      </c>
    </row>
    <row r="48" spans="1:6" s="43" customFormat="1" ht="21">
      <c r="A48" s="54"/>
      <c r="B48" s="55"/>
      <c r="C48" s="55" t="s">
        <v>88</v>
      </c>
      <c r="D48" s="55"/>
      <c r="E48" s="18"/>
      <c r="F48" s="55"/>
    </row>
    <row r="49" spans="1:6" s="43" customFormat="1" ht="21">
      <c r="A49" s="54"/>
      <c r="B49" s="52"/>
      <c r="C49" s="56" t="s">
        <v>89</v>
      </c>
      <c r="D49" s="56"/>
      <c r="E49" s="56"/>
      <c r="F49" s="56"/>
    </row>
    <row r="50" spans="1:6" s="43" customFormat="1" ht="21">
      <c r="A50" s="54">
        <v>15</v>
      </c>
      <c r="B50" s="52"/>
      <c r="C50" s="55" t="s">
        <v>74</v>
      </c>
      <c r="D50" s="39">
        <v>96300</v>
      </c>
      <c r="E50" s="39">
        <v>96300</v>
      </c>
      <c r="F50" s="30">
        <v>0</v>
      </c>
    </row>
    <row r="51" spans="1:6" s="43" customFormat="1" ht="21">
      <c r="A51" s="54"/>
      <c r="B51" s="52"/>
      <c r="C51" s="55" t="s">
        <v>90</v>
      </c>
      <c r="D51" s="55"/>
      <c r="E51" s="55"/>
      <c r="F51" s="55"/>
    </row>
    <row r="52" spans="1:6" s="43" customFormat="1" ht="21">
      <c r="A52" s="54"/>
      <c r="B52" s="52"/>
      <c r="C52" s="56" t="s">
        <v>11</v>
      </c>
      <c r="D52" s="56"/>
      <c r="E52" s="56"/>
      <c r="F52" s="56"/>
    </row>
    <row r="53" spans="1:6" s="43" customFormat="1" ht="21">
      <c r="A53" s="54">
        <v>16</v>
      </c>
      <c r="B53" s="52"/>
      <c r="C53" s="55" t="s">
        <v>74</v>
      </c>
      <c r="D53" s="39">
        <v>99500</v>
      </c>
      <c r="E53" s="39">
        <v>99500</v>
      </c>
      <c r="F53" s="30">
        <v>0</v>
      </c>
    </row>
    <row r="54" spans="1:6" s="43" customFormat="1" ht="21">
      <c r="A54" s="54"/>
      <c r="B54" s="52"/>
      <c r="C54" s="56" t="s">
        <v>91</v>
      </c>
      <c r="D54" s="56"/>
      <c r="E54" s="56"/>
      <c r="F54" s="56"/>
    </row>
    <row r="55" spans="1:6" s="43" customFormat="1" ht="21">
      <c r="A55" s="54">
        <v>17</v>
      </c>
      <c r="B55" s="52"/>
      <c r="C55" s="55" t="s">
        <v>74</v>
      </c>
      <c r="D55" s="39">
        <v>208000</v>
      </c>
      <c r="E55" s="39">
        <v>208000</v>
      </c>
      <c r="F55" s="30">
        <v>0</v>
      </c>
    </row>
    <row r="56" spans="1:6" s="43" customFormat="1" ht="21">
      <c r="A56" s="54"/>
      <c r="B56" s="52"/>
      <c r="C56" s="56" t="s">
        <v>84</v>
      </c>
      <c r="D56" s="56"/>
      <c r="E56" s="56"/>
      <c r="F56" s="56"/>
    </row>
    <row r="57" spans="1:6" s="43" customFormat="1" ht="21">
      <c r="A57" s="54">
        <v>18</v>
      </c>
      <c r="B57" s="52"/>
      <c r="C57" s="55" t="s">
        <v>74</v>
      </c>
      <c r="D57" s="93" t="s">
        <v>106</v>
      </c>
      <c r="E57" s="39">
        <v>187000</v>
      </c>
      <c r="F57" s="30">
        <v>0</v>
      </c>
    </row>
    <row r="58" spans="1:6" s="43" customFormat="1" ht="21">
      <c r="A58" s="54"/>
      <c r="B58" s="52"/>
      <c r="C58" s="56" t="s">
        <v>92</v>
      </c>
      <c r="D58" s="16" t="s">
        <v>105</v>
      </c>
      <c r="E58" s="3"/>
      <c r="F58" s="56"/>
    </row>
    <row r="59" spans="1:6" s="43" customFormat="1" ht="21">
      <c r="A59" s="54">
        <v>19</v>
      </c>
      <c r="B59" s="52"/>
      <c r="C59" s="55" t="s">
        <v>74</v>
      </c>
      <c r="D59" s="93" t="s">
        <v>106</v>
      </c>
      <c r="E59" s="39">
        <v>78000</v>
      </c>
      <c r="F59" s="30">
        <v>0</v>
      </c>
    </row>
    <row r="60" spans="1:6" s="43" customFormat="1" ht="21">
      <c r="A60" s="54"/>
      <c r="B60" s="52"/>
      <c r="C60" s="56" t="s">
        <v>93</v>
      </c>
      <c r="D60" s="16" t="s">
        <v>105</v>
      </c>
      <c r="E60" s="3"/>
      <c r="F60" s="56"/>
    </row>
    <row r="61" spans="1:6" s="43" customFormat="1" ht="21">
      <c r="A61" s="54">
        <v>20</v>
      </c>
      <c r="B61" s="52"/>
      <c r="C61" s="55" t="s">
        <v>74</v>
      </c>
      <c r="D61" s="93" t="s">
        <v>106</v>
      </c>
      <c r="E61" s="39">
        <v>81000</v>
      </c>
      <c r="F61" s="30">
        <v>0</v>
      </c>
    </row>
    <row r="62" spans="1:6" s="43" customFormat="1" ht="21">
      <c r="A62" s="52"/>
      <c r="B62" s="52"/>
      <c r="C62" s="56" t="s">
        <v>94</v>
      </c>
      <c r="D62" s="16" t="s">
        <v>105</v>
      </c>
      <c r="E62" s="56"/>
      <c r="F62" s="56"/>
    </row>
    <row r="63" spans="1:6" s="43" customFormat="1" ht="21">
      <c r="A63" s="54">
        <v>21</v>
      </c>
      <c r="B63" s="52"/>
      <c r="C63" s="55" t="s">
        <v>74</v>
      </c>
      <c r="D63" s="93" t="s">
        <v>106</v>
      </c>
      <c r="E63" s="39">
        <v>415000</v>
      </c>
      <c r="F63" s="30">
        <v>0</v>
      </c>
    </row>
    <row r="64" spans="1:6" s="43" customFormat="1" ht="21">
      <c r="A64" s="54"/>
      <c r="B64" s="52"/>
      <c r="C64" s="56" t="s">
        <v>95</v>
      </c>
      <c r="D64" s="16" t="s">
        <v>105</v>
      </c>
      <c r="E64" s="56"/>
      <c r="F64" s="56"/>
    </row>
    <row r="65" spans="1:6" s="43" customFormat="1" ht="21">
      <c r="A65" s="54">
        <v>22</v>
      </c>
      <c r="B65" s="52"/>
      <c r="C65" s="55" t="s">
        <v>74</v>
      </c>
      <c r="D65" s="93" t="s">
        <v>106</v>
      </c>
      <c r="E65" s="39">
        <v>100000</v>
      </c>
      <c r="F65" s="30">
        <v>0</v>
      </c>
    </row>
    <row r="66" spans="1:6" s="43" customFormat="1" ht="21">
      <c r="A66" s="54"/>
      <c r="B66" s="52"/>
      <c r="C66" s="56" t="s">
        <v>79</v>
      </c>
      <c r="D66" s="16" t="s">
        <v>105</v>
      </c>
      <c r="E66" s="56"/>
      <c r="F66" s="56"/>
    </row>
    <row r="67" spans="1:6" s="43" customFormat="1" ht="21">
      <c r="A67" s="54">
        <v>23</v>
      </c>
      <c r="B67" s="52"/>
      <c r="C67" s="55" t="s">
        <v>74</v>
      </c>
      <c r="D67" s="41" t="s">
        <v>107</v>
      </c>
      <c r="E67" s="39">
        <v>196000</v>
      </c>
      <c r="F67" s="30">
        <v>0</v>
      </c>
    </row>
    <row r="68" spans="1:6" s="43" customFormat="1" ht="21">
      <c r="A68" s="54"/>
      <c r="B68" s="52"/>
      <c r="C68" s="56" t="s">
        <v>96</v>
      </c>
      <c r="D68" s="56"/>
      <c r="E68" s="56"/>
      <c r="F68" s="56"/>
    </row>
    <row r="69" spans="1:6" s="43" customFormat="1" ht="21">
      <c r="A69" s="54">
        <v>24</v>
      </c>
      <c r="B69" s="52"/>
      <c r="C69" s="55" t="s">
        <v>97</v>
      </c>
      <c r="D69" s="55"/>
      <c r="E69" s="39">
        <v>10500</v>
      </c>
      <c r="F69" s="55"/>
    </row>
    <row r="70" spans="1:6" s="43" customFormat="1" ht="21">
      <c r="A70" s="54"/>
      <c r="B70" s="52"/>
      <c r="C70" s="56"/>
      <c r="D70" s="56"/>
      <c r="E70" s="56"/>
      <c r="F70" s="56"/>
    </row>
    <row r="71" spans="1:6" s="43" customFormat="1" ht="21">
      <c r="A71" s="54">
        <v>25</v>
      </c>
      <c r="B71" s="52"/>
      <c r="C71" s="55" t="s">
        <v>98</v>
      </c>
      <c r="D71" s="41" t="s">
        <v>106</v>
      </c>
      <c r="E71" s="39">
        <v>496000</v>
      </c>
      <c r="F71" s="30">
        <v>0</v>
      </c>
    </row>
    <row r="72" spans="1:6" s="43" customFormat="1" ht="21">
      <c r="A72" s="52"/>
      <c r="B72" s="52"/>
      <c r="C72" s="55" t="s">
        <v>99</v>
      </c>
      <c r="D72" s="41" t="s">
        <v>105</v>
      </c>
      <c r="E72" s="55"/>
      <c r="F72" s="55"/>
    </row>
    <row r="73" spans="1:6" s="43" customFormat="1" ht="21">
      <c r="A73" s="51"/>
      <c r="B73" s="51"/>
      <c r="C73" s="57" t="s">
        <v>100</v>
      </c>
      <c r="D73" s="57"/>
      <c r="E73" s="57"/>
      <c r="F73" s="57"/>
    </row>
    <row r="74" spans="1:6" s="49" customFormat="1" ht="18" thickBot="1">
      <c r="A74" s="134" t="s">
        <v>8</v>
      </c>
      <c r="B74" s="134"/>
      <c r="C74" s="71" t="s">
        <v>170</v>
      </c>
      <c r="D74" s="86"/>
      <c r="E74" s="86">
        <v>4584300</v>
      </c>
      <c r="F74" s="86">
        <v>500</v>
      </c>
    </row>
    <row r="75" spans="1:6" s="43" customFormat="1" ht="21" thickTop="1">
      <c r="A75" s="60"/>
      <c r="B75" s="60"/>
      <c r="C75" s="60"/>
      <c r="D75" s="60"/>
      <c r="E75" s="60"/>
      <c r="F75" s="60"/>
    </row>
    <row r="76" spans="1:6" s="43" customFormat="1" ht="21">
      <c r="A76" s="60"/>
      <c r="B76" s="60"/>
      <c r="C76" s="60"/>
      <c r="D76" s="60"/>
      <c r="E76" s="60"/>
      <c r="F76" s="60"/>
    </row>
    <row r="77" spans="1:6" s="43" customFormat="1" ht="21">
      <c r="A77" s="60"/>
      <c r="B77" s="60"/>
      <c r="C77" s="60"/>
      <c r="D77" s="60"/>
      <c r="E77" s="60"/>
      <c r="F77" s="60">
        <v>7</v>
      </c>
    </row>
    <row r="78" spans="1:6" s="43" customFormat="1" ht="21">
      <c r="A78" s="60"/>
      <c r="B78" s="60"/>
      <c r="C78" s="60"/>
      <c r="D78" s="60"/>
      <c r="E78" s="60"/>
      <c r="F78" s="60"/>
    </row>
    <row r="79" spans="1:6" s="43" customFormat="1" ht="21">
      <c r="A79" s="60"/>
      <c r="B79" s="60"/>
      <c r="C79" s="60"/>
      <c r="D79" s="60"/>
      <c r="E79" s="60"/>
      <c r="F79" s="60"/>
    </row>
    <row r="80" spans="1:6" s="43" customFormat="1" ht="21">
      <c r="A80" s="60"/>
      <c r="B80" s="60"/>
      <c r="C80" s="60"/>
      <c r="D80" s="60"/>
      <c r="E80" s="60"/>
      <c r="F80" s="60"/>
    </row>
    <row r="81" spans="1:6" s="43" customFormat="1" ht="21">
      <c r="A81" s="60"/>
      <c r="B81" s="60"/>
      <c r="C81" s="60"/>
      <c r="D81" s="60"/>
      <c r="E81" s="60"/>
      <c r="F81" s="60"/>
    </row>
    <row r="82" spans="1:6" ht="21">
      <c r="A82" s="135"/>
      <c r="B82" s="137" t="s">
        <v>1</v>
      </c>
      <c r="C82" s="137" t="s">
        <v>2</v>
      </c>
      <c r="D82" s="11" t="s">
        <v>4</v>
      </c>
      <c r="E82" s="32" t="s">
        <v>5</v>
      </c>
      <c r="F82" s="32" t="s">
        <v>12</v>
      </c>
    </row>
    <row r="83" spans="1:6" ht="21">
      <c r="A83" s="136"/>
      <c r="B83" s="138"/>
      <c r="C83" s="138"/>
      <c r="D83" s="12" t="s">
        <v>6</v>
      </c>
      <c r="E83" s="13" t="s">
        <v>7</v>
      </c>
      <c r="F83" s="13" t="s">
        <v>17</v>
      </c>
    </row>
    <row r="84" spans="1:6" ht="21">
      <c r="A84" s="50">
        <v>1</v>
      </c>
      <c r="B84" s="14" t="s">
        <v>18</v>
      </c>
      <c r="C84" s="55" t="s">
        <v>19</v>
      </c>
      <c r="D84" s="39">
        <v>20000</v>
      </c>
      <c r="E84" s="39">
        <v>5900</v>
      </c>
      <c r="F84" s="17">
        <f>SUM(D84-E84)</f>
        <v>14100</v>
      </c>
    </row>
    <row r="85" spans="1:6" ht="21">
      <c r="A85" s="44"/>
      <c r="B85" s="55" t="s">
        <v>22</v>
      </c>
      <c r="C85" s="56"/>
      <c r="D85" s="3"/>
      <c r="E85" s="56"/>
      <c r="F85" s="31"/>
    </row>
    <row r="86" spans="1:6" ht="21">
      <c r="A86" s="44">
        <v>2</v>
      </c>
      <c r="B86" s="25"/>
      <c r="C86" s="55" t="s">
        <v>101</v>
      </c>
      <c r="D86" s="35">
        <v>5000</v>
      </c>
      <c r="E86" s="63">
        <v>500</v>
      </c>
      <c r="F86" s="39">
        <f>SUM(D86-E86)</f>
        <v>4500</v>
      </c>
    </row>
    <row r="87" spans="1:6" ht="21">
      <c r="A87" s="44"/>
      <c r="B87" s="25"/>
      <c r="C87" s="56" t="s">
        <v>102</v>
      </c>
      <c r="D87" s="3"/>
      <c r="E87" s="3"/>
      <c r="F87" s="3"/>
    </row>
    <row r="88" spans="1:6" ht="21">
      <c r="A88" s="44">
        <v>3</v>
      </c>
      <c r="B88" s="25"/>
      <c r="C88" s="55" t="s">
        <v>103</v>
      </c>
      <c r="D88" s="35">
        <v>5000</v>
      </c>
      <c r="E88" s="63">
        <v>500</v>
      </c>
      <c r="F88" s="39">
        <f>SUM(D88-E88)</f>
        <v>4500</v>
      </c>
    </row>
    <row r="89" spans="1:6" s="43" customFormat="1" ht="21">
      <c r="A89" s="44"/>
      <c r="B89" s="25"/>
      <c r="C89" s="56" t="s">
        <v>104</v>
      </c>
      <c r="D89" s="3"/>
      <c r="E89" s="56"/>
      <c r="F89" s="56"/>
    </row>
    <row r="90" spans="1:6" s="43" customFormat="1" ht="21">
      <c r="A90" s="44">
        <v>4</v>
      </c>
      <c r="B90" s="25"/>
      <c r="C90" s="55" t="s">
        <v>20</v>
      </c>
      <c r="D90" s="39">
        <v>10000</v>
      </c>
      <c r="E90" s="55">
        <v>500</v>
      </c>
      <c r="F90" s="39">
        <f>SUM(D90-E90)</f>
        <v>9500</v>
      </c>
    </row>
    <row r="91" spans="1:6" s="43" customFormat="1" ht="21">
      <c r="A91" s="44"/>
      <c r="B91" s="25"/>
      <c r="C91" s="56" t="s">
        <v>21</v>
      </c>
      <c r="D91" s="3"/>
      <c r="E91" s="56"/>
      <c r="F91" s="56"/>
    </row>
    <row r="92" spans="1:6" s="43" customFormat="1" ht="21">
      <c r="A92" s="44">
        <v>5</v>
      </c>
      <c r="B92" s="25"/>
      <c r="C92" s="64" t="s">
        <v>41</v>
      </c>
      <c r="D92" s="84">
        <v>10000</v>
      </c>
      <c r="E92" s="83">
        <v>9100</v>
      </c>
      <c r="F92" s="39">
        <f>SUM(D92-E92)</f>
        <v>900</v>
      </c>
    </row>
    <row r="93" spans="1:6" s="58" customFormat="1" ht="19.5" thickBot="1">
      <c r="A93" s="140" t="s">
        <v>8</v>
      </c>
      <c r="B93" s="140"/>
      <c r="C93" s="59" t="s">
        <v>108</v>
      </c>
      <c r="D93" s="10">
        <f>SUM(D84:D92)</f>
        <v>50000</v>
      </c>
      <c r="E93" s="10">
        <f>SUM(E84:E92)</f>
        <v>16500</v>
      </c>
      <c r="F93" s="10">
        <f>SUM(F84:F92)</f>
        <v>33500</v>
      </c>
    </row>
    <row r="94" spans="1:6" s="43" customFormat="1" ht="21" thickTop="1">
      <c r="A94" s="75"/>
      <c r="B94" s="75"/>
      <c r="C94" s="76"/>
      <c r="D94" s="76"/>
      <c r="E94" s="77"/>
      <c r="F94" s="77"/>
    </row>
    <row r="95" spans="1:6" s="43" customFormat="1" ht="21">
      <c r="A95" s="75"/>
      <c r="B95" s="75"/>
      <c r="C95" s="76"/>
      <c r="D95" s="76"/>
      <c r="E95" s="77"/>
      <c r="F95" s="77"/>
    </row>
    <row r="96" spans="1:6" s="43" customFormat="1" ht="21">
      <c r="A96" s="75"/>
      <c r="B96" s="75"/>
      <c r="C96" s="76"/>
      <c r="D96" s="76"/>
      <c r="E96" s="77"/>
      <c r="F96" s="77"/>
    </row>
    <row r="97" spans="1:6" s="43" customFormat="1" ht="21">
      <c r="A97" s="75"/>
      <c r="B97" s="75"/>
      <c r="C97" s="76"/>
      <c r="D97" s="76"/>
      <c r="E97" s="77"/>
      <c r="F97" s="77"/>
    </row>
    <row r="98" spans="1:6" s="43" customFormat="1" ht="21">
      <c r="A98" s="75"/>
      <c r="B98" s="75"/>
      <c r="C98" s="76"/>
      <c r="D98" s="76"/>
      <c r="E98" s="77"/>
      <c r="F98" s="77"/>
    </row>
    <row r="99" spans="1:6" s="43" customFormat="1" ht="21">
      <c r="A99" s="75"/>
      <c r="B99" s="75"/>
      <c r="C99" s="76"/>
      <c r="D99" s="76"/>
      <c r="E99" s="77"/>
      <c r="F99" s="77"/>
    </row>
    <row r="100" spans="1:6" s="43" customFormat="1" ht="21">
      <c r="A100" s="75"/>
      <c r="B100" s="75"/>
      <c r="C100" s="76"/>
      <c r="D100" s="76"/>
      <c r="E100" s="77"/>
      <c r="F100" s="77"/>
    </row>
    <row r="101" spans="1:6" s="43" customFormat="1" ht="21">
      <c r="A101" s="75"/>
      <c r="B101" s="75"/>
      <c r="C101" s="76"/>
      <c r="D101" s="76"/>
      <c r="E101" s="77"/>
      <c r="F101" s="77"/>
    </row>
    <row r="102" spans="1:6" s="43" customFormat="1" ht="21">
      <c r="A102" s="75"/>
      <c r="B102" s="75"/>
      <c r="C102" s="76"/>
      <c r="D102" s="76"/>
      <c r="E102" s="77"/>
      <c r="F102" s="77"/>
    </row>
    <row r="103" spans="1:6" s="43" customFormat="1" ht="21">
      <c r="A103" s="75"/>
      <c r="B103" s="75"/>
      <c r="C103" s="76"/>
      <c r="D103" s="76"/>
      <c r="E103" s="77"/>
      <c r="F103" s="77"/>
    </row>
    <row r="104" spans="1:6" s="43" customFormat="1" ht="21">
      <c r="A104" s="75"/>
      <c r="B104" s="75"/>
      <c r="C104" s="76"/>
      <c r="D104" s="76"/>
      <c r="E104" s="77"/>
      <c r="F104" s="77"/>
    </row>
    <row r="105" spans="1:6" s="43" customFormat="1" ht="21">
      <c r="A105" s="75"/>
      <c r="B105" s="75"/>
      <c r="C105" s="76"/>
      <c r="D105" s="76"/>
      <c r="E105" s="77"/>
      <c r="F105" s="77"/>
    </row>
    <row r="106" spans="1:6" s="43" customFormat="1" ht="21">
      <c r="A106" s="75"/>
      <c r="B106" s="75"/>
      <c r="C106" s="76"/>
      <c r="D106" s="76"/>
      <c r="E106" s="77"/>
      <c r="F106" s="77"/>
    </row>
    <row r="107" spans="1:6" s="43" customFormat="1" ht="21">
      <c r="A107" s="75"/>
      <c r="B107" s="75"/>
      <c r="C107" s="76"/>
      <c r="D107" s="76"/>
      <c r="E107" s="77"/>
      <c r="F107" s="77"/>
    </row>
    <row r="108" spans="1:6" s="43" customFormat="1" ht="21">
      <c r="A108" s="75"/>
      <c r="B108" s="75"/>
      <c r="C108" s="76"/>
      <c r="D108" s="76"/>
      <c r="E108" s="77"/>
      <c r="F108" s="77"/>
    </row>
    <row r="109" spans="1:6" s="43" customFormat="1" ht="21">
      <c r="A109" s="75"/>
      <c r="B109" s="75"/>
      <c r="C109" s="76"/>
      <c r="D109" s="76"/>
      <c r="E109" s="77"/>
      <c r="F109" s="77"/>
    </row>
    <row r="110" spans="1:6" s="43" customFormat="1" ht="21">
      <c r="A110" s="75"/>
      <c r="B110" s="75"/>
      <c r="C110" s="76"/>
      <c r="D110" s="76"/>
      <c r="E110" s="77"/>
      <c r="F110" s="77"/>
    </row>
    <row r="111" spans="1:6" s="43" customFormat="1" ht="21">
      <c r="A111" s="75"/>
      <c r="B111" s="75"/>
      <c r="C111" s="76"/>
      <c r="D111" s="76"/>
      <c r="E111" s="77"/>
      <c r="F111" s="77"/>
    </row>
    <row r="112" spans="1:6" s="43" customFormat="1" ht="21">
      <c r="A112" s="75"/>
      <c r="B112" s="75"/>
      <c r="C112" s="76"/>
      <c r="D112" s="76"/>
      <c r="E112" s="77"/>
      <c r="F112" s="77"/>
    </row>
    <row r="113" spans="1:6" s="43" customFormat="1" ht="21">
      <c r="A113" s="75"/>
      <c r="B113" s="75"/>
      <c r="C113" s="76"/>
      <c r="D113" s="76"/>
      <c r="E113" s="77"/>
      <c r="F113" s="89">
        <v>8</v>
      </c>
    </row>
    <row r="114" spans="1:6" s="43" customFormat="1" ht="21">
      <c r="A114" s="75"/>
      <c r="B114" s="75"/>
      <c r="C114" s="76"/>
      <c r="D114" s="76"/>
      <c r="E114" s="77"/>
      <c r="F114" s="77"/>
    </row>
    <row r="115" spans="1:6" s="43" customFormat="1" ht="21">
      <c r="A115" s="75"/>
      <c r="B115" s="75"/>
      <c r="C115" s="76"/>
      <c r="D115" s="76"/>
      <c r="E115" s="77"/>
      <c r="F115" s="77"/>
    </row>
    <row r="116" spans="1:6" s="43" customFormat="1" ht="21">
      <c r="A116" s="75"/>
      <c r="B116" s="75"/>
      <c r="C116" s="76"/>
      <c r="D116" s="76"/>
      <c r="E116" s="77"/>
      <c r="F116" s="77"/>
    </row>
    <row r="117" spans="1:6" s="43" customFormat="1" ht="21">
      <c r="A117" s="75"/>
      <c r="B117" s="75"/>
      <c r="C117" s="76"/>
      <c r="D117" s="76"/>
      <c r="E117" s="77"/>
      <c r="F117" s="77"/>
    </row>
    <row r="118" spans="1:6" s="43" customFormat="1" ht="21">
      <c r="A118" s="75"/>
      <c r="B118" s="75"/>
      <c r="C118" s="76"/>
      <c r="D118" s="76"/>
      <c r="E118" s="77"/>
      <c r="F118" s="77"/>
    </row>
    <row r="119" spans="1:6" s="43" customFormat="1" ht="21">
      <c r="A119" s="75"/>
      <c r="B119" s="75"/>
      <c r="C119" s="76"/>
      <c r="D119" s="76"/>
      <c r="E119" s="77"/>
      <c r="F119" s="77"/>
    </row>
    <row r="120" spans="1:6" s="43" customFormat="1" ht="21">
      <c r="A120" s="75"/>
      <c r="B120" s="75"/>
      <c r="C120" s="76"/>
      <c r="D120" s="76"/>
      <c r="E120" s="77"/>
      <c r="F120" s="77"/>
    </row>
    <row r="121" spans="1:6" s="19" customFormat="1" ht="21">
      <c r="A121" s="135"/>
      <c r="B121" s="137" t="s">
        <v>1</v>
      </c>
      <c r="C121" s="137" t="s">
        <v>2</v>
      </c>
      <c r="D121" s="11" t="s">
        <v>4</v>
      </c>
      <c r="E121" s="32" t="s">
        <v>5</v>
      </c>
      <c r="F121" s="32" t="s">
        <v>12</v>
      </c>
    </row>
    <row r="122" spans="1:6" s="19" customFormat="1" ht="21">
      <c r="A122" s="136"/>
      <c r="B122" s="138"/>
      <c r="C122" s="138"/>
      <c r="D122" s="12" t="s">
        <v>6</v>
      </c>
      <c r="E122" s="13" t="s">
        <v>7</v>
      </c>
      <c r="F122" s="13" t="s">
        <v>17</v>
      </c>
    </row>
    <row r="123" spans="1:6" ht="21">
      <c r="A123" s="44">
        <v>1</v>
      </c>
      <c r="B123" s="55" t="s">
        <v>24</v>
      </c>
      <c r="C123" s="55" t="s">
        <v>23</v>
      </c>
      <c r="D123" s="15">
        <v>5000</v>
      </c>
      <c r="E123" s="14">
        <v>500</v>
      </c>
      <c r="F123" s="39">
        <f>SUM(D123-E123)</f>
        <v>4500</v>
      </c>
    </row>
    <row r="124" spans="1:6" ht="21">
      <c r="A124" s="44"/>
      <c r="B124" s="55" t="s">
        <v>25</v>
      </c>
      <c r="C124" s="28"/>
      <c r="D124" s="16"/>
      <c r="E124" s="31"/>
      <c r="F124" s="56"/>
    </row>
    <row r="125" spans="1:6" ht="21">
      <c r="A125" s="44">
        <v>2</v>
      </c>
      <c r="B125" s="55"/>
      <c r="C125" s="55" t="s">
        <v>31</v>
      </c>
      <c r="D125" s="15">
        <v>48000</v>
      </c>
      <c r="E125" s="39">
        <v>47500</v>
      </c>
      <c r="F125" s="39">
        <f>SUM(D125-E125)</f>
        <v>500</v>
      </c>
    </row>
    <row r="126" spans="1:6" ht="21">
      <c r="A126" s="44"/>
      <c r="B126" s="25"/>
      <c r="C126" s="56" t="s">
        <v>32</v>
      </c>
      <c r="D126" s="31"/>
      <c r="E126" s="56"/>
      <c r="F126" s="56"/>
    </row>
    <row r="127" spans="1:6" ht="21">
      <c r="A127" s="44">
        <v>3</v>
      </c>
      <c r="B127" s="25"/>
      <c r="C127" s="55" t="s">
        <v>110</v>
      </c>
      <c r="D127" s="15">
        <v>30000</v>
      </c>
      <c r="E127" s="39">
        <v>29025</v>
      </c>
      <c r="F127" s="39">
        <f>SUM(D127-E127)</f>
        <v>975</v>
      </c>
    </row>
    <row r="128" spans="1:6" ht="21">
      <c r="A128" s="44"/>
      <c r="B128" s="25"/>
      <c r="C128" s="26" t="s">
        <v>29</v>
      </c>
      <c r="D128" s="18"/>
      <c r="E128" s="55"/>
      <c r="F128" s="55"/>
    </row>
    <row r="129" spans="1:6" ht="21">
      <c r="A129" s="44"/>
      <c r="B129" s="25"/>
      <c r="C129" s="56" t="s">
        <v>30</v>
      </c>
      <c r="D129" s="4"/>
      <c r="E129" s="4"/>
      <c r="F129" s="4"/>
    </row>
    <row r="130" spans="1:6" ht="21">
      <c r="A130" s="44">
        <v>4</v>
      </c>
      <c r="B130" s="25"/>
      <c r="C130" s="55" t="s">
        <v>111</v>
      </c>
      <c r="D130" s="15">
        <v>100000</v>
      </c>
      <c r="E130" s="15">
        <v>117000</v>
      </c>
      <c r="F130" s="30">
        <v>0</v>
      </c>
    </row>
    <row r="131" spans="1:6" ht="21">
      <c r="A131" s="44"/>
      <c r="B131" s="25"/>
      <c r="C131" s="55" t="s">
        <v>112</v>
      </c>
      <c r="D131" s="74" t="s">
        <v>161</v>
      </c>
      <c r="E131" s="55"/>
      <c r="F131" s="15"/>
    </row>
    <row r="132" spans="1:6" ht="21">
      <c r="A132" s="44"/>
      <c r="B132" s="25"/>
      <c r="C132" s="56" t="s">
        <v>113</v>
      </c>
      <c r="D132" s="31"/>
      <c r="E132" s="56"/>
      <c r="F132" s="56"/>
    </row>
    <row r="133" spans="1:6" ht="21">
      <c r="A133" s="44">
        <v>5</v>
      </c>
      <c r="B133" s="52"/>
      <c r="C133" s="55" t="s">
        <v>33</v>
      </c>
      <c r="D133" s="15">
        <v>200000</v>
      </c>
      <c r="E133" s="15">
        <v>210225</v>
      </c>
      <c r="F133" s="97">
        <v>29</v>
      </c>
    </row>
    <row r="134" spans="1:6" ht="21">
      <c r="A134" s="44"/>
      <c r="B134" s="52"/>
      <c r="C134" s="55" t="s">
        <v>114</v>
      </c>
      <c r="D134" s="18" t="s">
        <v>162</v>
      </c>
      <c r="E134" s="18"/>
      <c r="F134" s="95"/>
    </row>
    <row r="135" spans="1:6" ht="21">
      <c r="A135" s="44"/>
      <c r="B135" s="52"/>
      <c r="C135" s="56" t="s">
        <v>115</v>
      </c>
      <c r="D135" s="31"/>
      <c r="E135" s="31"/>
      <c r="F135" s="96"/>
    </row>
    <row r="136" spans="1:6" ht="21">
      <c r="A136" s="44">
        <v>6</v>
      </c>
      <c r="B136" s="52"/>
      <c r="C136" s="55" t="s">
        <v>116</v>
      </c>
      <c r="D136" s="15">
        <v>12000</v>
      </c>
      <c r="E136" s="15">
        <v>9600</v>
      </c>
      <c r="F136" s="39">
        <f>SUM(D136-E136)</f>
        <v>2400</v>
      </c>
    </row>
    <row r="137" spans="1:6" ht="21">
      <c r="A137" s="44"/>
      <c r="B137" s="52"/>
      <c r="C137" s="56"/>
      <c r="D137" s="4"/>
      <c r="E137" s="3"/>
      <c r="F137" s="3"/>
    </row>
    <row r="138" spans="1:6" s="20" customFormat="1" ht="21">
      <c r="A138" s="44">
        <v>7</v>
      </c>
      <c r="B138" s="52"/>
      <c r="C138" s="55" t="s">
        <v>26</v>
      </c>
      <c r="D138" s="15">
        <v>200000</v>
      </c>
      <c r="E138" s="39">
        <v>200000</v>
      </c>
      <c r="F138" s="30">
        <v>0</v>
      </c>
    </row>
    <row r="139" spans="1:6" ht="21">
      <c r="A139" s="44"/>
      <c r="B139" s="52"/>
      <c r="C139" s="56"/>
      <c r="D139" s="4"/>
      <c r="E139" s="4"/>
      <c r="F139" s="4"/>
    </row>
    <row r="140" spans="1:6" s="20" customFormat="1" ht="21">
      <c r="A140" s="44">
        <v>8</v>
      </c>
      <c r="B140" s="52"/>
      <c r="C140" s="55" t="s">
        <v>117</v>
      </c>
      <c r="D140" s="15">
        <v>100000</v>
      </c>
      <c r="E140" s="15">
        <v>169614</v>
      </c>
      <c r="F140" s="15">
        <v>30386</v>
      </c>
    </row>
    <row r="141" spans="1:6" s="20" customFormat="1" ht="21">
      <c r="A141" s="44"/>
      <c r="B141" s="52"/>
      <c r="C141" s="55" t="s">
        <v>118</v>
      </c>
      <c r="D141" s="39" t="s">
        <v>163</v>
      </c>
      <c r="E141" s="39"/>
      <c r="F141" s="39"/>
    </row>
    <row r="142" spans="1:6" ht="21">
      <c r="A142" s="52"/>
      <c r="B142" s="52"/>
      <c r="C142" s="56"/>
      <c r="D142" s="56"/>
      <c r="E142" s="56"/>
      <c r="F142" s="56"/>
    </row>
    <row r="143" spans="1:6" ht="21">
      <c r="A143" s="54">
        <v>9</v>
      </c>
      <c r="B143" s="52"/>
      <c r="C143" s="55" t="s">
        <v>27</v>
      </c>
      <c r="D143" s="39">
        <v>20000</v>
      </c>
      <c r="E143" s="39">
        <v>13500</v>
      </c>
      <c r="F143" s="39">
        <f>SUM(D143-E143)</f>
        <v>6500</v>
      </c>
    </row>
    <row r="144" spans="1:6" ht="21">
      <c r="A144" s="52"/>
      <c r="B144" s="52"/>
      <c r="C144" s="55" t="s">
        <v>28</v>
      </c>
      <c r="D144" s="56"/>
      <c r="E144" s="56"/>
      <c r="F144" s="56"/>
    </row>
    <row r="145" spans="1:6" ht="21">
      <c r="A145" s="54">
        <v>10</v>
      </c>
      <c r="B145" s="52"/>
      <c r="C145" s="63" t="s">
        <v>52</v>
      </c>
      <c r="D145" s="39">
        <v>40000</v>
      </c>
      <c r="E145" s="39">
        <v>19700</v>
      </c>
      <c r="F145" s="39">
        <f>SUM(D145-E145)</f>
        <v>20300</v>
      </c>
    </row>
    <row r="146" spans="1:6" ht="21">
      <c r="A146" s="54"/>
      <c r="B146" s="52"/>
      <c r="C146" s="56"/>
      <c r="D146" s="56"/>
      <c r="E146" s="56"/>
      <c r="F146" s="56"/>
    </row>
    <row r="147" spans="1:6" ht="21">
      <c r="A147" s="54">
        <v>11</v>
      </c>
      <c r="B147" s="52"/>
      <c r="C147" s="55" t="s">
        <v>109</v>
      </c>
      <c r="D147" s="39">
        <v>15000</v>
      </c>
      <c r="E147" s="39">
        <v>10000</v>
      </c>
      <c r="F147" s="39">
        <f>SUM(D147-E147)</f>
        <v>5000</v>
      </c>
    </row>
    <row r="148" spans="1:6" ht="21">
      <c r="A148" s="52"/>
      <c r="B148" s="52"/>
      <c r="C148" s="37"/>
      <c r="D148" s="56"/>
      <c r="E148" s="56"/>
      <c r="F148" s="56"/>
    </row>
    <row r="149" spans="1:6" ht="21">
      <c r="A149" s="54">
        <v>12</v>
      </c>
      <c r="B149" s="52"/>
      <c r="C149" s="55" t="s">
        <v>119</v>
      </c>
      <c r="D149" s="39">
        <v>40000</v>
      </c>
      <c r="E149" s="39">
        <v>40000</v>
      </c>
      <c r="F149" s="30">
        <v>0</v>
      </c>
    </row>
    <row r="150" spans="1:6" ht="21">
      <c r="A150" s="52"/>
      <c r="B150" s="52"/>
      <c r="C150" s="56"/>
      <c r="D150" s="56"/>
      <c r="E150" s="56"/>
      <c r="F150" s="56"/>
    </row>
    <row r="151" spans="1:6" ht="21">
      <c r="A151" s="54">
        <v>13</v>
      </c>
      <c r="B151" s="52"/>
      <c r="C151" s="55" t="s">
        <v>34</v>
      </c>
      <c r="D151" s="39">
        <v>18000</v>
      </c>
      <c r="E151" s="39">
        <v>18000</v>
      </c>
      <c r="F151" s="30">
        <v>0</v>
      </c>
    </row>
    <row r="152" spans="1:6" ht="21">
      <c r="A152" s="52"/>
      <c r="B152" s="52"/>
      <c r="C152" s="55" t="s">
        <v>35</v>
      </c>
      <c r="D152" s="55"/>
      <c r="E152" s="55"/>
      <c r="F152" s="55"/>
    </row>
    <row r="153" spans="1:6" ht="21">
      <c r="A153" s="52"/>
      <c r="B153" s="52"/>
      <c r="C153" s="56" t="s">
        <v>36</v>
      </c>
      <c r="D153" s="56"/>
      <c r="E153" s="56"/>
      <c r="F153" s="56"/>
    </row>
    <row r="154" spans="1:6" s="43" customFormat="1" ht="21">
      <c r="A154" s="54">
        <v>14</v>
      </c>
      <c r="B154" s="52"/>
      <c r="C154" s="55" t="s">
        <v>120</v>
      </c>
      <c r="D154" s="39">
        <v>10000</v>
      </c>
      <c r="E154" s="39">
        <v>1930</v>
      </c>
      <c r="F154" s="39">
        <f>SUM(D154-E154)</f>
        <v>8070</v>
      </c>
    </row>
    <row r="155" spans="1:6" ht="21">
      <c r="A155" s="51"/>
      <c r="B155" s="51"/>
      <c r="C155" s="57"/>
      <c r="D155" s="57"/>
      <c r="E155" s="57"/>
      <c r="F155" s="57"/>
    </row>
    <row r="156" spans="3:6" ht="21">
      <c r="C156" s="60"/>
      <c r="D156" s="60"/>
      <c r="E156" s="60"/>
      <c r="F156" s="60">
        <v>9</v>
      </c>
    </row>
    <row r="157" spans="3:6" ht="21">
      <c r="C157" s="60"/>
      <c r="D157" s="60"/>
      <c r="E157" s="60"/>
      <c r="F157" s="60"/>
    </row>
    <row r="158" spans="3:6" ht="21">
      <c r="C158" s="60"/>
      <c r="D158" s="60"/>
      <c r="E158" s="60"/>
      <c r="F158" s="60"/>
    </row>
    <row r="159" spans="3:6" ht="21">
      <c r="C159" s="60"/>
      <c r="D159" s="60"/>
      <c r="E159" s="60"/>
      <c r="F159" s="60"/>
    </row>
    <row r="160" spans="1:6" s="43" customFormat="1" ht="21">
      <c r="A160" s="135"/>
      <c r="B160" s="137" t="s">
        <v>1</v>
      </c>
      <c r="C160" s="137" t="s">
        <v>2</v>
      </c>
      <c r="D160" s="11" t="s">
        <v>4</v>
      </c>
      <c r="E160" s="32" t="s">
        <v>5</v>
      </c>
      <c r="F160" s="32" t="s">
        <v>12</v>
      </c>
    </row>
    <row r="161" spans="1:6" s="43" customFormat="1" ht="21">
      <c r="A161" s="136"/>
      <c r="B161" s="138"/>
      <c r="C161" s="138"/>
      <c r="D161" s="12" t="s">
        <v>6</v>
      </c>
      <c r="E161" s="13" t="s">
        <v>7</v>
      </c>
      <c r="F161" s="13" t="s">
        <v>17</v>
      </c>
    </row>
    <row r="162" spans="1:6" s="43" customFormat="1" ht="21">
      <c r="A162" s="41">
        <v>15</v>
      </c>
      <c r="B162" s="55" t="s">
        <v>24</v>
      </c>
      <c r="C162" s="55" t="s">
        <v>42</v>
      </c>
      <c r="D162" s="45">
        <v>20000</v>
      </c>
      <c r="E162" s="23">
        <v>7000</v>
      </c>
      <c r="F162" s="27">
        <f>SUM(D162-E162)</f>
        <v>13000</v>
      </c>
    </row>
    <row r="163" spans="1:6" s="43" customFormat="1" ht="21">
      <c r="A163" s="41"/>
      <c r="B163" s="55" t="s">
        <v>25</v>
      </c>
      <c r="C163" s="56"/>
      <c r="D163" s="47"/>
      <c r="E163" s="48"/>
      <c r="F163" s="28"/>
    </row>
    <row r="164" spans="1:6" ht="21">
      <c r="A164" s="41">
        <v>16</v>
      </c>
      <c r="B164" s="55"/>
      <c r="C164" s="55" t="s">
        <v>125</v>
      </c>
      <c r="D164" s="39">
        <v>25000</v>
      </c>
      <c r="E164" s="30">
        <v>0</v>
      </c>
      <c r="F164" s="39">
        <f>SUM(D164)</f>
        <v>25000</v>
      </c>
    </row>
    <row r="165" spans="1:6" s="38" customFormat="1" ht="21">
      <c r="A165" s="41"/>
      <c r="B165" s="55"/>
      <c r="C165" s="56"/>
      <c r="D165" s="56" t="s">
        <v>164</v>
      </c>
      <c r="E165" s="56"/>
      <c r="F165" s="56"/>
    </row>
    <row r="166" spans="1:6" s="43" customFormat="1" ht="21">
      <c r="A166" s="41">
        <v>17</v>
      </c>
      <c r="B166" s="55"/>
      <c r="C166" s="64" t="s">
        <v>121</v>
      </c>
      <c r="D166" s="39">
        <v>20000</v>
      </c>
      <c r="E166" s="39">
        <v>18220</v>
      </c>
      <c r="F166" s="39">
        <f>SUM(D166-E166)</f>
        <v>1780</v>
      </c>
    </row>
    <row r="167" spans="1:6" s="38" customFormat="1" ht="21">
      <c r="A167" s="41"/>
      <c r="B167" s="55"/>
      <c r="C167" s="78"/>
      <c r="D167" s="56"/>
      <c r="E167" s="56"/>
      <c r="F167" s="56"/>
    </row>
    <row r="168" spans="1:6" ht="21">
      <c r="A168" s="41">
        <v>18</v>
      </c>
      <c r="B168" s="55"/>
      <c r="C168" s="64" t="s">
        <v>126</v>
      </c>
      <c r="D168" s="39">
        <v>362300</v>
      </c>
      <c r="E168" s="39">
        <v>317720</v>
      </c>
      <c r="F168" s="39">
        <f>SUM(D168-E168)</f>
        <v>44580</v>
      </c>
    </row>
    <row r="169" spans="1:6" s="43" customFormat="1" ht="21">
      <c r="A169" s="41"/>
      <c r="B169" s="55"/>
      <c r="C169" s="62" t="s">
        <v>37</v>
      </c>
      <c r="D169" s="56"/>
      <c r="E169" s="56"/>
      <c r="F169" s="56"/>
    </row>
    <row r="170" spans="1:6" s="43" customFormat="1" ht="21">
      <c r="A170" s="41">
        <v>19</v>
      </c>
      <c r="B170" s="55"/>
      <c r="C170" s="64" t="s">
        <v>38</v>
      </c>
      <c r="D170" s="39">
        <v>588000</v>
      </c>
      <c r="E170" s="39">
        <v>599559</v>
      </c>
      <c r="F170" s="39">
        <v>41</v>
      </c>
    </row>
    <row r="171" spans="1:6" s="43" customFormat="1" ht="21">
      <c r="A171" s="41"/>
      <c r="B171" s="55"/>
      <c r="C171" s="62" t="s">
        <v>39</v>
      </c>
      <c r="D171" s="56" t="s">
        <v>165</v>
      </c>
      <c r="E171" s="56"/>
      <c r="F171" s="56"/>
    </row>
    <row r="172" spans="1:6" s="43" customFormat="1" ht="21">
      <c r="A172" s="41">
        <v>20</v>
      </c>
      <c r="B172" s="55"/>
      <c r="C172" s="55" t="s">
        <v>122</v>
      </c>
      <c r="D172" s="39">
        <v>10000</v>
      </c>
      <c r="E172" s="39">
        <v>10000</v>
      </c>
      <c r="F172" s="85">
        <v>0</v>
      </c>
    </row>
    <row r="173" spans="1:6" s="43" customFormat="1" ht="21">
      <c r="A173" s="41"/>
      <c r="B173" s="55"/>
      <c r="C173" s="56" t="s">
        <v>123</v>
      </c>
      <c r="D173" s="56"/>
      <c r="E173" s="56"/>
      <c r="F173" s="56"/>
    </row>
    <row r="174" spans="1:6" s="43" customFormat="1" ht="21">
      <c r="A174" s="41">
        <v>21</v>
      </c>
      <c r="B174" s="55"/>
      <c r="C174" s="55" t="s">
        <v>40</v>
      </c>
      <c r="D174" s="39">
        <v>2268000</v>
      </c>
      <c r="E174" s="39">
        <v>2264316</v>
      </c>
      <c r="F174" s="39">
        <f>SUM(D174-E174)</f>
        <v>3684</v>
      </c>
    </row>
    <row r="175" spans="1:6" s="43" customFormat="1" ht="21">
      <c r="A175" s="41"/>
      <c r="B175" s="55"/>
      <c r="C175" s="56" t="s">
        <v>124</v>
      </c>
      <c r="D175" s="56"/>
      <c r="E175" s="56"/>
      <c r="F175" s="56"/>
    </row>
    <row r="176" spans="1:6" s="43" customFormat="1" ht="21">
      <c r="A176" s="41">
        <v>22</v>
      </c>
      <c r="B176" s="55"/>
      <c r="C176" s="55" t="s">
        <v>127</v>
      </c>
      <c r="D176" s="39">
        <v>30000</v>
      </c>
      <c r="E176" s="39">
        <v>30000</v>
      </c>
      <c r="F176" s="85">
        <v>0</v>
      </c>
    </row>
    <row r="177" spans="1:6" s="43" customFormat="1" ht="21">
      <c r="A177" s="41"/>
      <c r="B177" s="55"/>
      <c r="C177" s="55" t="s">
        <v>128</v>
      </c>
      <c r="D177" s="55" t="s">
        <v>123</v>
      </c>
      <c r="E177" s="55"/>
      <c r="F177" s="55"/>
    </row>
    <row r="178" spans="1:6" ht="21">
      <c r="A178" s="41"/>
      <c r="B178" s="55"/>
      <c r="C178" s="56" t="s">
        <v>129</v>
      </c>
      <c r="D178" s="56"/>
      <c r="E178" s="56"/>
      <c r="F178" s="56"/>
    </row>
    <row r="179" spans="1:6" ht="21">
      <c r="A179" s="41">
        <v>23</v>
      </c>
      <c r="B179" s="55"/>
      <c r="C179" s="55" t="s">
        <v>54</v>
      </c>
      <c r="D179" s="39">
        <v>15000</v>
      </c>
      <c r="E179" s="39">
        <v>13520</v>
      </c>
      <c r="F179" s="39">
        <f>SUM(D179-E179)</f>
        <v>1480</v>
      </c>
    </row>
    <row r="180" spans="1:6" ht="21">
      <c r="A180" s="41"/>
      <c r="B180" s="55"/>
      <c r="C180" s="56"/>
      <c r="D180" s="56"/>
      <c r="E180" s="56"/>
      <c r="F180" s="56"/>
    </row>
    <row r="181" spans="1:6" ht="21">
      <c r="A181" s="41">
        <v>24</v>
      </c>
      <c r="B181" s="55"/>
      <c r="C181" s="55" t="s">
        <v>45</v>
      </c>
      <c r="D181" s="39">
        <v>15000</v>
      </c>
      <c r="E181" s="39">
        <v>15000</v>
      </c>
      <c r="F181" s="85">
        <v>0</v>
      </c>
    </row>
    <row r="182" spans="1:6" ht="21">
      <c r="A182" s="41"/>
      <c r="B182" s="55"/>
      <c r="C182" s="56"/>
      <c r="D182" s="56"/>
      <c r="E182" s="56"/>
      <c r="F182" s="56"/>
    </row>
    <row r="183" spans="1:6" ht="21">
      <c r="A183" s="41">
        <v>25</v>
      </c>
      <c r="B183" s="55"/>
      <c r="C183" s="55" t="s">
        <v>46</v>
      </c>
      <c r="D183" s="39">
        <v>15000</v>
      </c>
      <c r="E183" s="39">
        <v>13060</v>
      </c>
      <c r="F183" s="39">
        <f>SUM(D183-E183)</f>
        <v>1940</v>
      </c>
    </row>
    <row r="184" spans="1:6" ht="21">
      <c r="A184" s="41"/>
      <c r="B184" s="55"/>
      <c r="C184" s="55"/>
      <c r="D184" s="56"/>
      <c r="E184" s="56"/>
      <c r="F184" s="56"/>
    </row>
    <row r="185" spans="1:6" ht="21">
      <c r="A185" s="41">
        <v>26</v>
      </c>
      <c r="B185" s="55"/>
      <c r="C185" s="63" t="s">
        <v>44</v>
      </c>
      <c r="D185" s="39">
        <v>15000</v>
      </c>
      <c r="E185" s="39">
        <v>11800</v>
      </c>
      <c r="F185" s="39">
        <f>SUM(D185-E185)</f>
        <v>3200</v>
      </c>
    </row>
    <row r="186" spans="1:6" ht="21">
      <c r="A186" s="41"/>
      <c r="B186" s="55"/>
      <c r="C186" s="56"/>
      <c r="D186" s="56"/>
      <c r="E186" s="56"/>
      <c r="F186" s="56"/>
    </row>
    <row r="187" spans="1:6" ht="21">
      <c r="A187" s="41">
        <v>27</v>
      </c>
      <c r="B187" s="55"/>
      <c r="C187" s="55" t="s">
        <v>130</v>
      </c>
      <c r="D187" s="39">
        <v>30000</v>
      </c>
      <c r="E187" s="39">
        <v>29956</v>
      </c>
      <c r="F187" s="39">
        <f>SUM(D187-E187)</f>
        <v>44</v>
      </c>
    </row>
    <row r="188" spans="1:6" ht="21">
      <c r="A188" s="41"/>
      <c r="B188" s="55"/>
      <c r="C188" s="56"/>
      <c r="D188" s="56"/>
      <c r="E188" s="56"/>
      <c r="F188" s="56"/>
    </row>
    <row r="189" spans="1:6" ht="21">
      <c r="A189" s="41">
        <v>28</v>
      </c>
      <c r="B189" s="55"/>
      <c r="C189" s="55" t="s">
        <v>131</v>
      </c>
      <c r="D189" s="39">
        <v>15000</v>
      </c>
      <c r="E189" s="39">
        <v>14700</v>
      </c>
      <c r="F189" s="39">
        <f>SUM(D189-E189)</f>
        <v>300</v>
      </c>
    </row>
    <row r="190" spans="1:6" ht="21">
      <c r="A190" s="41"/>
      <c r="B190" s="55"/>
      <c r="C190" s="56" t="s">
        <v>132</v>
      </c>
      <c r="D190" s="56"/>
      <c r="E190" s="56"/>
      <c r="F190" s="56"/>
    </row>
    <row r="191" spans="1:6" ht="21">
      <c r="A191" s="41">
        <v>29</v>
      </c>
      <c r="B191" s="55"/>
      <c r="C191" s="55" t="s">
        <v>47</v>
      </c>
      <c r="D191" s="39">
        <v>150000</v>
      </c>
      <c r="E191" s="39">
        <v>149935</v>
      </c>
      <c r="F191" s="39">
        <f>SUM(D191-E191)</f>
        <v>65</v>
      </c>
    </row>
    <row r="192" spans="1:6" ht="21">
      <c r="A192" s="41"/>
      <c r="B192" s="55"/>
      <c r="C192" s="56" t="s">
        <v>133</v>
      </c>
      <c r="D192" s="56"/>
      <c r="E192" s="56"/>
      <c r="F192" s="56"/>
    </row>
    <row r="193" spans="1:6" ht="21">
      <c r="A193" s="41">
        <v>30</v>
      </c>
      <c r="B193" s="55"/>
      <c r="C193" s="55" t="s">
        <v>48</v>
      </c>
      <c r="D193" s="39">
        <v>20000</v>
      </c>
      <c r="E193" s="39">
        <v>20000</v>
      </c>
      <c r="F193" s="30">
        <v>0</v>
      </c>
    </row>
    <row r="194" spans="1:6" ht="21">
      <c r="A194" s="13"/>
      <c r="B194" s="57"/>
      <c r="C194" s="57"/>
      <c r="D194" s="57"/>
      <c r="E194" s="57"/>
      <c r="F194" s="57"/>
    </row>
    <row r="195" spans="1:6" ht="21">
      <c r="A195" s="58"/>
      <c r="B195" s="58"/>
      <c r="C195" s="58"/>
      <c r="F195" s="1">
        <v>10</v>
      </c>
    </row>
    <row r="196" spans="1:3" ht="21">
      <c r="A196" s="58"/>
      <c r="B196" s="58"/>
      <c r="C196" s="58"/>
    </row>
    <row r="197" spans="1:3" ht="21">
      <c r="A197" s="58"/>
      <c r="B197" s="58"/>
      <c r="C197" s="58"/>
    </row>
    <row r="198" spans="1:6" s="43" customFormat="1" ht="21">
      <c r="A198" s="132"/>
      <c r="B198" s="132" t="s">
        <v>1</v>
      </c>
      <c r="C198" s="132" t="s">
        <v>2</v>
      </c>
      <c r="D198" s="11" t="s">
        <v>4</v>
      </c>
      <c r="E198" s="32" t="s">
        <v>5</v>
      </c>
      <c r="F198" s="32" t="s">
        <v>12</v>
      </c>
    </row>
    <row r="199" spans="1:6" s="43" customFormat="1" ht="21">
      <c r="A199" s="133"/>
      <c r="B199" s="133"/>
      <c r="C199" s="133"/>
      <c r="D199" s="12" t="s">
        <v>6</v>
      </c>
      <c r="E199" s="13" t="s">
        <v>7</v>
      </c>
      <c r="F199" s="13" t="s">
        <v>17</v>
      </c>
    </row>
    <row r="200" spans="1:6" s="43" customFormat="1" ht="21">
      <c r="A200" s="41">
        <v>31</v>
      </c>
      <c r="B200" s="55" t="s">
        <v>24</v>
      </c>
      <c r="C200" s="55" t="s">
        <v>53</v>
      </c>
      <c r="D200" s="15">
        <v>70000</v>
      </c>
      <c r="E200" s="33">
        <v>70000</v>
      </c>
      <c r="F200" s="30">
        <v>0</v>
      </c>
    </row>
    <row r="201" spans="1:6" s="43" customFormat="1" ht="21">
      <c r="A201" s="41"/>
      <c r="B201" s="55" t="s">
        <v>25</v>
      </c>
      <c r="C201" s="56"/>
      <c r="D201" s="16"/>
      <c r="E201" s="31"/>
      <c r="F201" s="56"/>
    </row>
    <row r="202" spans="1:6" ht="21">
      <c r="A202" s="41">
        <v>32</v>
      </c>
      <c r="B202" s="55"/>
      <c r="C202" s="64" t="s">
        <v>49</v>
      </c>
      <c r="D202" s="39">
        <v>50000</v>
      </c>
      <c r="E202" s="39">
        <v>50000</v>
      </c>
      <c r="F202" s="30">
        <v>0</v>
      </c>
    </row>
    <row r="203" spans="1:6" ht="21">
      <c r="A203" s="41"/>
      <c r="B203" s="55"/>
      <c r="C203" s="56"/>
      <c r="D203" s="56"/>
      <c r="E203" s="56"/>
      <c r="F203" s="56"/>
    </row>
    <row r="204" spans="1:6" ht="21">
      <c r="A204" s="41">
        <v>33</v>
      </c>
      <c r="B204" s="55"/>
      <c r="C204" s="55" t="s">
        <v>135</v>
      </c>
      <c r="D204" s="39">
        <v>40000</v>
      </c>
      <c r="E204" s="39">
        <v>150000</v>
      </c>
      <c r="F204" s="30">
        <v>0</v>
      </c>
    </row>
    <row r="205" spans="1:6" ht="21">
      <c r="A205" s="41"/>
      <c r="B205" s="55"/>
      <c r="C205" s="55" t="s">
        <v>134</v>
      </c>
      <c r="D205" s="55" t="s">
        <v>166</v>
      </c>
      <c r="E205" s="55"/>
      <c r="F205" s="55"/>
    </row>
    <row r="206" spans="1:6" ht="21">
      <c r="A206" s="41"/>
      <c r="B206" s="55"/>
      <c r="C206" s="56"/>
      <c r="D206" s="56" t="s">
        <v>123</v>
      </c>
      <c r="E206" s="56"/>
      <c r="F206" s="56"/>
    </row>
    <row r="207" spans="1:6" ht="21">
      <c r="A207" s="41">
        <v>34</v>
      </c>
      <c r="B207" s="55"/>
      <c r="C207" s="64" t="s">
        <v>136</v>
      </c>
      <c r="D207" s="39">
        <v>50000</v>
      </c>
      <c r="E207" s="39">
        <v>50000</v>
      </c>
      <c r="F207" s="30">
        <v>0</v>
      </c>
    </row>
    <row r="208" spans="1:6" ht="21">
      <c r="A208" s="41"/>
      <c r="B208" s="55"/>
      <c r="C208" s="62" t="s">
        <v>137</v>
      </c>
      <c r="D208" s="56"/>
      <c r="E208" s="56"/>
      <c r="F208" s="56"/>
    </row>
    <row r="209" spans="1:6" ht="21">
      <c r="A209" s="41">
        <v>35</v>
      </c>
      <c r="B209" s="55"/>
      <c r="C209" s="64" t="s">
        <v>138</v>
      </c>
      <c r="D209" s="39">
        <v>50000</v>
      </c>
      <c r="E209" s="39">
        <v>50000</v>
      </c>
      <c r="F209" s="30">
        <v>0</v>
      </c>
    </row>
    <row r="210" spans="1:6" ht="21">
      <c r="A210" s="41"/>
      <c r="B210" s="55"/>
      <c r="C210" s="62" t="s">
        <v>139</v>
      </c>
      <c r="D210" s="56"/>
      <c r="E210" s="56"/>
      <c r="F210" s="56"/>
    </row>
    <row r="211" spans="1:6" ht="21">
      <c r="A211" s="41">
        <v>36</v>
      </c>
      <c r="B211" s="55"/>
      <c r="C211" s="55" t="s">
        <v>140</v>
      </c>
      <c r="D211" s="39">
        <v>50000</v>
      </c>
      <c r="E211" s="39">
        <v>50000</v>
      </c>
      <c r="F211" s="30">
        <v>0</v>
      </c>
    </row>
    <row r="212" spans="1:6" ht="21">
      <c r="A212" s="41"/>
      <c r="B212" s="55"/>
      <c r="C212" s="56" t="s">
        <v>141</v>
      </c>
      <c r="D212" s="56"/>
      <c r="E212" s="56"/>
      <c r="F212" s="56"/>
    </row>
    <row r="213" spans="1:6" ht="21">
      <c r="A213" s="41">
        <v>37</v>
      </c>
      <c r="B213" s="55"/>
      <c r="C213" s="55" t="s">
        <v>142</v>
      </c>
      <c r="D213" s="39">
        <v>1382580</v>
      </c>
      <c r="E213" s="70">
        <v>1282167.15</v>
      </c>
      <c r="F213" s="85">
        <f>SUM(D213-E213)</f>
        <v>100412.8500000001</v>
      </c>
    </row>
    <row r="214" spans="1:6" ht="21">
      <c r="A214" s="41"/>
      <c r="B214" s="55"/>
      <c r="C214" s="56" t="s">
        <v>143</v>
      </c>
      <c r="D214" s="56"/>
      <c r="E214" s="56"/>
      <c r="F214" s="56"/>
    </row>
    <row r="215" spans="1:6" ht="21">
      <c r="A215" s="54">
        <v>38</v>
      </c>
      <c r="B215" s="52"/>
      <c r="C215" s="55" t="s">
        <v>50</v>
      </c>
      <c r="D215" s="39">
        <v>7873320</v>
      </c>
      <c r="E215" s="39">
        <v>7216000</v>
      </c>
      <c r="F215" s="39">
        <f>SUM(D215-E215)</f>
        <v>657320</v>
      </c>
    </row>
    <row r="216" spans="1:6" ht="21">
      <c r="A216" s="54"/>
      <c r="B216" s="52"/>
      <c r="C216" s="56"/>
      <c r="D216" s="56"/>
      <c r="E216" s="56"/>
      <c r="F216" s="56"/>
    </row>
    <row r="217" spans="1:6" ht="21">
      <c r="A217" s="54">
        <v>39</v>
      </c>
      <c r="B217" s="52"/>
      <c r="C217" s="55" t="s">
        <v>144</v>
      </c>
      <c r="D217" s="39">
        <v>1253300</v>
      </c>
      <c r="E217" s="39">
        <v>1255400</v>
      </c>
      <c r="F217" s="85">
        <v>0</v>
      </c>
    </row>
    <row r="218" spans="1:6" ht="21">
      <c r="A218" s="54"/>
      <c r="B218" s="52"/>
      <c r="C218" s="55"/>
      <c r="D218" s="56"/>
      <c r="E218" s="56"/>
      <c r="F218" s="56"/>
    </row>
    <row r="219" spans="1:6" ht="21">
      <c r="A219" s="54">
        <v>40</v>
      </c>
      <c r="B219" s="52"/>
      <c r="C219" s="63" t="s">
        <v>51</v>
      </c>
      <c r="D219" s="39">
        <v>60000</v>
      </c>
      <c r="E219" s="39">
        <v>36000</v>
      </c>
      <c r="F219" s="39">
        <f>SUM(D219-E219)</f>
        <v>24000</v>
      </c>
    </row>
    <row r="220" spans="1:6" ht="21">
      <c r="A220" s="54"/>
      <c r="B220" s="52"/>
      <c r="C220" s="56"/>
      <c r="D220" s="56"/>
      <c r="E220" s="56"/>
      <c r="F220" s="56"/>
    </row>
    <row r="221" spans="1:6" ht="21">
      <c r="A221" s="54">
        <v>41</v>
      </c>
      <c r="B221" s="52"/>
      <c r="C221" s="55" t="s">
        <v>145</v>
      </c>
      <c r="D221" s="39">
        <v>30000</v>
      </c>
      <c r="E221" s="39">
        <v>30000</v>
      </c>
      <c r="F221" s="85">
        <v>0</v>
      </c>
    </row>
    <row r="222" spans="1:6" ht="21">
      <c r="A222" s="54"/>
      <c r="B222" s="52"/>
      <c r="C222" s="56"/>
      <c r="D222" s="56"/>
      <c r="E222" s="56"/>
      <c r="F222" s="56"/>
    </row>
    <row r="223" spans="1:6" ht="21">
      <c r="A223" s="54">
        <v>42</v>
      </c>
      <c r="B223" s="52"/>
      <c r="C223" s="55" t="s">
        <v>146</v>
      </c>
      <c r="D223" s="39">
        <v>100000</v>
      </c>
      <c r="E223" s="39">
        <v>128633</v>
      </c>
      <c r="F223" s="39">
        <v>8581</v>
      </c>
    </row>
    <row r="224" spans="1:6" ht="21">
      <c r="A224" s="54"/>
      <c r="B224" s="52"/>
      <c r="C224" s="56" t="s">
        <v>147</v>
      </c>
      <c r="D224" s="56" t="s">
        <v>167</v>
      </c>
      <c r="E224" s="56"/>
      <c r="F224" s="56"/>
    </row>
    <row r="225" spans="1:6" ht="21">
      <c r="A225" s="54">
        <v>43</v>
      </c>
      <c r="B225" s="52"/>
      <c r="C225" s="55" t="s">
        <v>148</v>
      </c>
      <c r="D225" s="39">
        <v>100000</v>
      </c>
      <c r="E225" s="39">
        <v>86400</v>
      </c>
      <c r="F225" s="39">
        <f>SUM(D225-E225)</f>
        <v>13600</v>
      </c>
    </row>
    <row r="226" spans="1:6" ht="21">
      <c r="A226" s="54"/>
      <c r="B226" s="52"/>
      <c r="C226" s="56"/>
      <c r="D226" s="56"/>
      <c r="E226" s="56"/>
      <c r="F226" s="56"/>
    </row>
    <row r="227" spans="1:6" ht="21">
      <c r="A227" s="54">
        <v>44</v>
      </c>
      <c r="B227" s="52"/>
      <c r="C227" s="79" t="s">
        <v>149</v>
      </c>
      <c r="D227" s="39">
        <v>200000</v>
      </c>
      <c r="E227" s="39">
        <v>152000</v>
      </c>
      <c r="F227" s="39">
        <f>SUM(D227-E227)</f>
        <v>48000</v>
      </c>
    </row>
    <row r="228" spans="1:6" ht="21">
      <c r="A228" s="54"/>
      <c r="B228" s="52"/>
      <c r="C228" s="80" t="s">
        <v>150</v>
      </c>
      <c r="D228" s="56"/>
      <c r="E228" s="56"/>
      <c r="F228" s="56"/>
    </row>
    <row r="229" spans="1:6" ht="21">
      <c r="A229" s="54">
        <v>45</v>
      </c>
      <c r="B229" s="52"/>
      <c r="C229" s="79" t="s">
        <v>151</v>
      </c>
      <c r="D229" s="39">
        <v>140000</v>
      </c>
      <c r="E229" s="39">
        <v>140000</v>
      </c>
      <c r="F229" s="85">
        <v>0</v>
      </c>
    </row>
    <row r="230" spans="1:6" ht="21">
      <c r="A230" s="54"/>
      <c r="B230" s="52"/>
      <c r="C230" s="80" t="s">
        <v>152</v>
      </c>
      <c r="D230" s="56"/>
      <c r="E230" s="56"/>
      <c r="F230" s="56"/>
    </row>
    <row r="231" spans="1:6" ht="21">
      <c r="A231" s="54">
        <v>46</v>
      </c>
      <c r="B231" s="52"/>
      <c r="C231" s="55" t="s">
        <v>153</v>
      </c>
      <c r="D231" s="39">
        <v>100000</v>
      </c>
      <c r="E231" s="39">
        <v>140825</v>
      </c>
      <c r="F231" s="55">
        <v>175</v>
      </c>
    </row>
    <row r="232" spans="1:6" ht="21">
      <c r="A232" s="54"/>
      <c r="B232" s="52"/>
      <c r="C232" s="55" t="s">
        <v>154</v>
      </c>
      <c r="D232" s="55" t="s">
        <v>168</v>
      </c>
      <c r="E232" s="55"/>
      <c r="F232" s="55"/>
    </row>
    <row r="233" spans="1:6" ht="21">
      <c r="A233" s="69"/>
      <c r="B233" s="51"/>
      <c r="C233" s="57" t="s">
        <v>155</v>
      </c>
      <c r="D233" s="57"/>
      <c r="E233" s="57"/>
      <c r="F233" s="57"/>
    </row>
    <row r="234" ht="21">
      <c r="F234" s="1">
        <v>11</v>
      </c>
    </row>
    <row r="237" spans="1:6" s="43" customFormat="1" ht="21">
      <c r="A237" s="132"/>
      <c r="B237" s="132" t="s">
        <v>1</v>
      </c>
      <c r="C237" s="132" t="s">
        <v>2</v>
      </c>
      <c r="D237" s="11" t="s">
        <v>4</v>
      </c>
      <c r="E237" s="32" t="s">
        <v>5</v>
      </c>
      <c r="F237" s="32" t="s">
        <v>12</v>
      </c>
    </row>
    <row r="238" spans="1:6" s="43" customFormat="1" ht="21">
      <c r="A238" s="133"/>
      <c r="B238" s="133"/>
      <c r="C238" s="133"/>
      <c r="D238" s="12" t="s">
        <v>6</v>
      </c>
      <c r="E238" s="13" t="s">
        <v>7</v>
      </c>
      <c r="F238" s="13" t="s">
        <v>17</v>
      </c>
    </row>
    <row r="239" spans="1:6" s="43" customFormat="1" ht="21">
      <c r="A239" s="41">
        <v>47</v>
      </c>
      <c r="B239" s="55" t="s">
        <v>24</v>
      </c>
      <c r="C239" s="26" t="s">
        <v>157</v>
      </c>
      <c r="D239" s="45">
        <v>105000</v>
      </c>
      <c r="E239" s="23">
        <v>95000</v>
      </c>
      <c r="F239" s="39">
        <f>SUM(D239-E239)</f>
        <v>10000</v>
      </c>
    </row>
    <row r="240" spans="1:6" s="43" customFormat="1" ht="21">
      <c r="A240" s="41"/>
      <c r="B240" s="55" t="s">
        <v>25</v>
      </c>
      <c r="C240" s="26" t="s">
        <v>43</v>
      </c>
      <c r="D240" s="44"/>
      <c r="E240" s="46"/>
      <c r="F240" s="26"/>
    </row>
    <row r="241" spans="1:6" ht="21">
      <c r="A241" s="52"/>
      <c r="B241" s="52"/>
      <c r="C241" s="26" t="s">
        <v>158</v>
      </c>
      <c r="D241" s="52"/>
      <c r="E241" s="52"/>
      <c r="F241" s="52"/>
    </row>
    <row r="242" spans="1:6" ht="21">
      <c r="A242" s="52"/>
      <c r="B242" s="52"/>
      <c r="C242" s="26" t="s">
        <v>159</v>
      </c>
      <c r="D242" s="52"/>
      <c r="E242" s="52"/>
      <c r="F242" s="52"/>
    </row>
    <row r="243" spans="1:6" ht="21">
      <c r="A243" s="52"/>
      <c r="B243" s="52"/>
      <c r="C243" s="26" t="s">
        <v>160</v>
      </c>
      <c r="D243" s="52"/>
      <c r="E243" s="52"/>
      <c r="F243" s="52"/>
    </row>
    <row r="244" spans="1:6" ht="21">
      <c r="A244" s="51"/>
      <c r="B244" s="51"/>
      <c r="C244" s="40" t="s">
        <v>156</v>
      </c>
      <c r="D244" s="51"/>
      <c r="E244" s="51"/>
      <c r="F244" s="51"/>
    </row>
    <row r="245" spans="1:6" ht="21" thickBot="1">
      <c r="A245" s="134" t="s">
        <v>8</v>
      </c>
      <c r="B245" s="134"/>
      <c r="C245" s="59" t="s">
        <v>169</v>
      </c>
      <c r="D245" s="61">
        <v>16417568</v>
      </c>
      <c r="E245" s="88">
        <v>15369875.15</v>
      </c>
      <c r="F245" s="87">
        <f>SUM(F239+F231+F227+F225+F223+F219+F215+F213+F191+F189+F187+F185+F183+F179+F174+F170+F168+F166+F164+F162+F154+F147+F145+F143+F140+F136+F133+F127+F125+F123)</f>
        <v>1035862.8500000001</v>
      </c>
    </row>
    <row r="246" ht="21" thickTop="1"/>
    <row r="264" ht="21">
      <c r="F264" s="1">
        <v>12</v>
      </c>
    </row>
  </sheetData>
  <sheetProtection/>
  <mergeCells count="27">
    <mergeCell ref="A2:F2"/>
    <mergeCell ref="A3:F3"/>
    <mergeCell ref="A93:B93"/>
    <mergeCell ref="A82:A83"/>
    <mergeCell ref="B82:B83"/>
    <mergeCell ref="C82:C83"/>
    <mergeCell ref="A6:A7"/>
    <mergeCell ref="B6:B7"/>
    <mergeCell ref="C6:C7"/>
    <mergeCell ref="A13:B13"/>
    <mergeCell ref="A43:A44"/>
    <mergeCell ref="B43:B44"/>
    <mergeCell ref="C43:C44"/>
    <mergeCell ref="A237:A238"/>
    <mergeCell ref="B237:B238"/>
    <mergeCell ref="C237:C238"/>
    <mergeCell ref="A245:B245"/>
    <mergeCell ref="A74:B74"/>
    <mergeCell ref="A121:A122"/>
    <mergeCell ref="B121:B122"/>
    <mergeCell ref="C121:C122"/>
    <mergeCell ref="A160:A161"/>
    <mergeCell ref="B160:B161"/>
    <mergeCell ref="C160:C161"/>
    <mergeCell ref="A198:A199"/>
    <mergeCell ref="B198:B199"/>
    <mergeCell ref="C198:C199"/>
  </mergeCells>
  <printOptions/>
  <pageMargins left="0.2" right="0.14" top="0.18" bottom="0.24" header="0.12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PageLayoutView="0" workbookViewId="0" topLeftCell="A37">
      <selection activeCell="A47" sqref="A47"/>
    </sheetView>
  </sheetViews>
  <sheetFormatPr defaultColWidth="9.00390625" defaultRowHeight="15"/>
  <cols>
    <col min="1" max="1" width="40.140625" style="43" customWidth="1"/>
    <col min="2" max="2" width="10.140625" style="43" customWidth="1"/>
    <col min="3" max="3" width="10.7109375" style="43" customWidth="1"/>
    <col min="4" max="4" width="11.00390625" style="43" customWidth="1"/>
    <col min="5" max="5" width="10.7109375" style="43" customWidth="1"/>
    <col min="6" max="6" width="10.57421875" style="43" customWidth="1"/>
    <col min="7" max="16384" width="9.00390625" style="43" customWidth="1"/>
  </cols>
  <sheetData>
    <row r="2" spans="1:5" ht="21">
      <c r="A2" s="144" t="s">
        <v>55</v>
      </c>
      <c r="B2" s="144"/>
      <c r="C2" s="144"/>
      <c r="D2" s="144"/>
      <c r="E2" s="144"/>
    </row>
    <row r="3" spans="1:5" ht="21">
      <c r="A3" s="144" t="s">
        <v>171</v>
      </c>
      <c r="B3" s="144"/>
      <c r="C3" s="144"/>
      <c r="D3" s="144"/>
      <c r="E3" s="144"/>
    </row>
    <row r="4" spans="1:5" ht="12" customHeight="1">
      <c r="A4" s="36"/>
      <c r="B4" s="36"/>
      <c r="C4" s="36"/>
      <c r="D4" s="36"/>
      <c r="E4" s="36"/>
    </row>
    <row r="5" spans="1:6" ht="21" customHeight="1">
      <c r="A5" s="145" t="s">
        <v>2</v>
      </c>
      <c r="B5" s="148" t="s">
        <v>172</v>
      </c>
      <c r="C5" s="149"/>
      <c r="D5" s="150"/>
      <c r="E5" s="148" t="s">
        <v>3</v>
      </c>
      <c r="F5" s="150"/>
    </row>
    <row r="6" spans="1:6" ht="23.25" customHeight="1">
      <c r="A6" s="146"/>
      <c r="B6" s="98" t="s">
        <v>173</v>
      </c>
      <c r="C6" s="99" t="s">
        <v>174</v>
      </c>
      <c r="D6" s="100" t="s">
        <v>175</v>
      </c>
      <c r="E6" s="99" t="s">
        <v>3</v>
      </c>
      <c r="F6" s="100" t="s">
        <v>3</v>
      </c>
    </row>
    <row r="7" spans="1:6" ht="23.25" customHeight="1">
      <c r="A7" s="147"/>
      <c r="B7" s="101" t="s">
        <v>176</v>
      </c>
      <c r="C7" s="102" t="s">
        <v>173</v>
      </c>
      <c r="D7" s="103" t="s">
        <v>173</v>
      </c>
      <c r="E7" s="102" t="s">
        <v>59</v>
      </c>
      <c r="F7" s="103" t="s">
        <v>58</v>
      </c>
    </row>
    <row r="8" spans="1:6" ht="23.25" customHeight="1">
      <c r="A8" s="65" t="s">
        <v>56</v>
      </c>
      <c r="B8" s="104"/>
      <c r="C8" s="105"/>
      <c r="D8" s="106"/>
      <c r="E8" s="107"/>
      <c r="F8" s="108"/>
    </row>
    <row r="9" spans="1:6" ht="23.25" customHeight="1">
      <c r="A9" s="65" t="s">
        <v>177</v>
      </c>
      <c r="B9" s="109"/>
      <c r="C9" s="105"/>
      <c r="D9" s="106"/>
      <c r="E9" s="105"/>
      <c r="F9" s="106"/>
    </row>
    <row r="10" spans="1:6" ht="23.25" customHeight="1">
      <c r="A10" s="66" t="s">
        <v>57</v>
      </c>
      <c r="B10" s="104" t="s">
        <v>178</v>
      </c>
      <c r="C10" s="105"/>
      <c r="D10" s="106"/>
      <c r="E10" s="107">
        <v>3310000</v>
      </c>
      <c r="F10" s="108">
        <v>2283000</v>
      </c>
    </row>
    <row r="11" spans="1:6" ht="23.25" customHeight="1">
      <c r="A11" s="67" t="s">
        <v>179</v>
      </c>
      <c r="B11" s="110"/>
      <c r="C11" s="105"/>
      <c r="D11" s="105"/>
      <c r="E11" s="105"/>
      <c r="F11" s="105"/>
    </row>
    <row r="12" spans="1:6" ht="23.25" customHeight="1">
      <c r="A12" s="67" t="s">
        <v>180</v>
      </c>
      <c r="B12" s="111"/>
      <c r="C12" s="105"/>
      <c r="D12" s="106"/>
      <c r="E12" s="105"/>
      <c r="F12" s="106"/>
    </row>
    <row r="13" spans="1:6" ht="23.25" customHeight="1">
      <c r="A13" s="67" t="s">
        <v>181</v>
      </c>
      <c r="B13" s="112" t="s">
        <v>182</v>
      </c>
      <c r="C13" s="105"/>
      <c r="D13" s="106"/>
      <c r="E13" s="105"/>
      <c r="F13" s="106"/>
    </row>
    <row r="14" spans="1:6" ht="23.25" customHeight="1">
      <c r="A14" s="67"/>
      <c r="B14" s="111" t="s">
        <v>183</v>
      </c>
      <c r="C14" s="105"/>
      <c r="D14" s="106"/>
      <c r="E14" s="113"/>
      <c r="F14" s="106"/>
    </row>
    <row r="15" spans="1:6" ht="23.25" customHeight="1">
      <c r="A15" s="67"/>
      <c r="B15" s="114" t="s">
        <v>184</v>
      </c>
      <c r="C15" s="105"/>
      <c r="D15" s="106"/>
      <c r="E15" s="105"/>
      <c r="F15" s="106"/>
    </row>
    <row r="16" spans="1:6" ht="23.25" customHeight="1">
      <c r="A16" s="68"/>
      <c r="B16" s="115"/>
      <c r="C16" s="116"/>
      <c r="D16" s="117"/>
      <c r="E16" s="116"/>
      <c r="F16" s="117"/>
    </row>
    <row r="17" spans="1:6" ht="23.25" customHeight="1">
      <c r="A17" s="67" t="s">
        <v>185</v>
      </c>
      <c r="B17" s="104" t="s">
        <v>178</v>
      </c>
      <c r="C17" s="105"/>
      <c r="D17" s="106"/>
      <c r="E17" s="107">
        <v>4695000</v>
      </c>
      <c r="F17" s="107">
        <v>4570000</v>
      </c>
    </row>
    <row r="18" spans="1:6" ht="23.25" customHeight="1">
      <c r="A18" s="67" t="s">
        <v>186</v>
      </c>
      <c r="B18" s="112" t="s">
        <v>182</v>
      </c>
      <c r="C18" s="105"/>
      <c r="D18" s="106"/>
      <c r="E18" s="105"/>
      <c r="F18" s="106"/>
    </row>
    <row r="19" spans="1:6" ht="23.25" customHeight="1">
      <c r="A19" s="67"/>
      <c r="B19" s="111" t="s">
        <v>187</v>
      </c>
      <c r="C19" s="105"/>
      <c r="D19" s="106"/>
      <c r="E19" s="105"/>
      <c r="F19" s="106"/>
    </row>
    <row r="20" spans="1:6" ht="23.25" customHeight="1">
      <c r="A20" s="67"/>
      <c r="B20" s="114" t="s">
        <v>188</v>
      </c>
      <c r="C20" s="105"/>
      <c r="D20" s="106"/>
      <c r="E20" s="105"/>
      <c r="F20" s="106"/>
    </row>
    <row r="21" spans="1:6" ht="23.25" customHeight="1">
      <c r="A21" s="68"/>
      <c r="B21" s="115"/>
      <c r="C21" s="116"/>
      <c r="D21" s="117"/>
      <c r="E21" s="116"/>
      <c r="F21" s="117"/>
    </row>
    <row r="22" spans="1:6" ht="23.25" customHeight="1">
      <c r="A22" s="67" t="s">
        <v>189</v>
      </c>
      <c r="B22" s="104" t="s">
        <v>178</v>
      </c>
      <c r="C22" s="105"/>
      <c r="D22" s="106"/>
      <c r="E22" s="118">
        <v>996000</v>
      </c>
      <c r="F22" s="119">
        <v>836752</v>
      </c>
    </row>
    <row r="23" spans="1:6" ht="23.25" customHeight="1">
      <c r="A23" s="67" t="s">
        <v>190</v>
      </c>
      <c r="B23" s="120" t="s">
        <v>182</v>
      </c>
      <c r="C23" s="105"/>
      <c r="D23" s="106"/>
      <c r="E23" s="105"/>
      <c r="F23" s="121"/>
    </row>
    <row r="24" spans="1:6" ht="23.25" customHeight="1">
      <c r="A24" s="67"/>
      <c r="B24" s="114" t="s">
        <v>191</v>
      </c>
      <c r="C24" s="105"/>
      <c r="D24" s="106"/>
      <c r="E24" s="105"/>
      <c r="F24" s="106"/>
    </row>
    <row r="25" spans="1:6" ht="23.25" customHeight="1">
      <c r="A25" s="68"/>
      <c r="B25" s="115" t="s">
        <v>192</v>
      </c>
      <c r="C25" s="116"/>
      <c r="D25" s="117"/>
      <c r="E25" s="116"/>
      <c r="F25" s="117"/>
    </row>
    <row r="26" spans="1:6" ht="23.25" customHeight="1">
      <c r="A26" s="67" t="s">
        <v>193</v>
      </c>
      <c r="B26" s="104" t="s">
        <v>178</v>
      </c>
      <c r="C26" s="105"/>
      <c r="D26" s="106"/>
      <c r="E26" s="118">
        <v>187000</v>
      </c>
      <c r="F26" s="119">
        <v>187000</v>
      </c>
    </row>
    <row r="27" spans="1:6" ht="23.25" customHeight="1">
      <c r="A27" s="67" t="s">
        <v>194</v>
      </c>
      <c r="B27" s="111" t="s">
        <v>182</v>
      </c>
      <c r="C27" s="105"/>
      <c r="D27" s="106"/>
      <c r="E27" s="105"/>
      <c r="F27" s="106"/>
    </row>
    <row r="28" spans="1:6" ht="23.25" customHeight="1">
      <c r="A28" s="67"/>
      <c r="B28" s="120" t="s">
        <v>195</v>
      </c>
      <c r="C28" s="105"/>
      <c r="D28" s="106"/>
      <c r="E28" s="105"/>
      <c r="F28" s="106"/>
    </row>
    <row r="29" spans="1:6" ht="23.25" customHeight="1">
      <c r="A29" s="67"/>
      <c r="B29" s="114" t="s">
        <v>196</v>
      </c>
      <c r="C29" s="105"/>
      <c r="D29" s="106"/>
      <c r="E29" s="122"/>
      <c r="F29" s="123"/>
    </row>
    <row r="30" spans="1:6" ht="23.25" customHeight="1" thickBot="1">
      <c r="A30" s="124" t="s">
        <v>8</v>
      </c>
      <c r="B30" s="125" t="s">
        <v>197</v>
      </c>
      <c r="C30" s="124" t="s">
        <v>197</v>
      </c>
      <c r="D30" s="126" t="s">
        <v>197</v>
      </c>
      <c r="E30" s="127">
        <f>SUM(E26+E22+E17+E10)</f>
        <v>9188000</v>
      </c>
      <c r="F30" s="128">
        <f>SUM(F26+F22+F17+F10)</f>
        <v>7876752</v>
      </c>
    </row>
    <row r="31" spans="1:6" ht="23.25" customHeight="1" thickTop="1">
      <c r="A31" s="129"/>
      <c r="B31" s="129"/>
      <c r="C31" s="129"/>
      <c r="D31" s="129"/>
      <c r="E31" s="130"/>
      <c r="F31" s="130"/>
    </row>
    <row r="32" spans="1:5" ht="23.25" customHeight="1">
      <c r="A32" s="60"/>
      <c r="B32" s="60"/>
      <c r="C32" s="60"/>
      <c r="D32" s="60"/>
      <c r="E32" s="60"/>
    </row>
    <row r="33" spans="1:6" ht="23.25" customHeight="1">
      <c r="A33" s="60"/>
      <c r="B33" s="60"/>
      <c r="C33" s="60"/>
      <c r="D33" s="60"/>
      <c r="E33" s="60"/>
      <c r="F33" s="43">
        <v>13</v>
      </c>
    </row>
    <row r="34" spans="1:5" ht="23.25" customHeight="1">
      <c r="A34" s="60"/>
      <c r="B34" s="60"/>
      <c r="C34" s="60"/>
      <c r="D34" s="60"/>
      <c r="E34" s="60"/>
    </row>
    <row r="36" spans="1:5" ht="21">
      <c r="A36" s="139">
        <v>14</v>
      </c>
      <c r="B36" s="139"/>
      <c r="C36" s="139"/>
      <c r="D36" s="139"/>
      <c r="E36" s="139"/>
    </row>
    <row r="38" ht="21">
      <c r="A38" s="43" t="s">
        <v>60</v>
      </c>
    </row>
    <row r="39" ht="21">
      <c r="A39" s="43" t="s">
        <v>61</v>
      </c>
    </row>
    <row r="40" ht="21">
      <c r="A40" s="43" t="s">
        <v>62</v>
      </c>
    </row>
    <row r="41" ht="21">
      <c r="A41" s="43" t="s">
        <v>198</v>
      </c>
    </row>
    <row r="42" ht="21">
      <c r="A42" s="43" t="s">
        <v>65</v>
      </c>
    </row>
    <row r="43" ht="12.75" customHeight="1"/>
    <row r="44" ht="21">
      <c r="A44" s="43" t="s">
        <v>63</v>
      </c>
    </row>
    <row r="45" ht="14.25" customHeight="1">
      <c r="A45" s="43" t="s">
        <v>64</v>
      </c>
    </row>
    <row r="46" ht="21">
      <c r="A46" s="43" t="s">
        <v>199</v>
      </c>
    </row>
    <row r="49" ht="21">
      <c r="B49" s="43" t="s">
        <v>66</v>
      </c>
    </row>
    <row r="50" ht="21">
      <c r="B50" s="43" t="s">
        <v>67</v>
      </c>
    </row>
  </sheetData>
  <sheetProtection/>
  <mergeCells count="6">
    <mergeCell ref="A2:E2"/>
    <mergeCell ref="A3:E3"/>
    <mergeCell ref="A36:E36"/>
    <mergeCell ref="A5:A7"/>
    <mergeCell ref="B5:D5"/>
    <mergeCell ref="E5:F5"/>
  </mergeCells>
  <printOptions/>
  <pageMargins left="0.26" right="0.14" top="0.42" bottom="0.37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Admin</cp:lastModifiedBy>
  <cp:lastPrinted>2023-11-29T05:29:52Z</cp:lastPrinted>
  <dcterms:created xsi:type="dcterms:W3CDTF">2020-12-29T06:08:00Z</dcterms:created>
  <dcterms:modified xsi:type="dcterms:W3CDTF">2024-02-02T08:15:58Z</dcterms:modified>
  <cp:category/>
  <cp:version/>
  <cp:contentType/>
  <cp:contentStatus/>
</cp:coreProperties>
</file>